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ine\Desktop\"/>
    </mc:Choice>
  </mc:AlternateContent>
  <xr:revisionPtr revIDLastSave="0" documentId="8_{8C2BC776-DAE9-4FDC-BD4D-9D6C581FBCCD}" xr6:coauthVersionLast="47" xr6:coauthVersionMax="47" xr10:uidLastSave="{00000000-0000-0000-0000-000000000000}"/>
  <bookViews>
    <workbookView xWindow="-120" yWindow="-120" windowWidth="29040" windowHeight="15720" activeTab="2" xr2:uid="{ABAC64A7-CDB8-48B2-8EB4-770ACA1E7CF1}"/>
  </bookViews>
  <sheets>
    <sheet name="Matriz de Evaluación de Riesgos" sheetId="4" r:id="rId1"/>
    <sheet name="Mapa de Riesgos " sheetId="2" r:id="rId2"/>
    <sheet name="Plan de Trabajo" sheetId="5"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65" i="4" l="1"/>
  <c r="M65" i="4" s="1"/>
  <c r="K64" i="4"/>
  <c r="M64" i="4" s="1"/>
  <c r="K63" i="4"/>
  <c r="M63" i="4" s="1"/>
  <c r="K62" i="4"/>
  <c r="M62" i="4" s="1"/>
  <c r="K61" i="4"/>
  <c r="M61" i="4" s="1"/>
  <c r="K60" i="4"/>
  <c r="M60" i="4" s="1"/>
  <c r="K59" i="4"/>
  <c r="M59" i="4" s="1"/>
  <c r="K58" i="4"/>
  <c r="M58" i="4" s="1"/>
  <c r="K57" i="4"/>
  <c r="M57" i="4" s="1"/>
  <c r="K56" i="4"/>
  <c r="M56" i="4" s="1"/>
  <c r="K55" i="4"/>
  <c r="M55" i="4" s="1"/>
  <c r="K54" i="4"/>
  <c r="M54" i="4" s="1"/>
  <c r="K53" i="4"/>
  <c r="M53" i="4" s="1"/>
  <c r="K52" i="4"/>
  <c r="M52" i="4" s="1"/>
  <c r="K51" i="4"/>
  <c r="M51" i="4" s="1"/>
  <c r="K50" i="4"/>
  <c r="M50" i="4" s="1"/>
  <c r="K49" i="4"/>
  <c r="M49" i="4" s="1"/>
  <c r="K48" i="4"/>
  <c r="M48" i="4" s="1"/>
  <c r="K47" i="4"/>
  <c r="M47" i="4" s="1"/>
  <c r="K46" i="4"/>
  <c r="M46" i="4" s="1"/>
  <c r="K45" i="4"/>
  <c r="M45" i="4" s="1"/>
  <c r="K44" i="4"/>
  <c r="M44" i="4" s="1"/>
  <c r="K43" i="4"/>
  <c r="M43" i="4" s="1"/>
  <c r="K42" i="4"/>
  <c r="M42" i="4" s="1"/>
  <c r="K41" i="4"/>
  <c r="M41" i="4" s="1"/>
  <c r="K40" i="4"/>
  <c r="M40" i="4" s="1"/>
  <c r="K39" i="4"/>
  <c r="M39" i="4" s="1"/>
  <c r="K38" i="4"/>
  <c r="M38" i="4" s="1"/>
  <c r="K37" i="4"/>
  <c r="M37" i="4" s="1"/>
  <c r="K36" i="4"/>
  <c r="M36" i="4" s="1"/>
  <c r="K35" i="4"/>
  <c r="M35" i="4" s="1"/>
  <c r="K34" i="4"/>
  <c r="M34" i="4" s="1"/>
  <c r="K33" i="4"/>
  <c r="M33" i="4" s="1"/>
  <c r="K32" i="4"/>
  <c r="M32" i="4" s="1"/>
  <c r="K31" i="4"/>
  <c r="M31" i="4" s="1"/>
  <c r="K30" i="4"/>
  <c r="M30" i="4" s="1"/>
  <c r="K29" i="4"/>
  <c r="M29" i="4" s="1"/>
  <c r="K28" i="4"/>
  <c r="M28" i="4" s="1"/>
  <c r="K27" i="4"/>
  <c r="M27" i="4" s="1"/>
  <c r="K26" i="4"/>
  <c r="M26" i="4" s="1"/>
  <c r="K25" i="4"/>
  <c r="M25" i="4" s="1"/>
  <c r="K24" i="4"/>
  <c r="M24" i="4" s="1"/>
  <c r="K23" i="4"/>
  <c r="M23" i="4" s="1"/>
  <c r="K22" i="4"/>
  <c r="M22" i="4" s="1"/>
  <c r="K21" i="4"/>
  <c r="M21" i="4" s="1"/>
  <c r="K20" i="4"/>
  <c r="M20" i="4" s="1"/>
  <c r="K19" i="4"/>
  <c r="M19" i="4" s="1"/>
  <c r="K18" i="4"/>
  <c r="M18" i="4" s="1"/>
  <c r="K17" i="4"/>
  <c r="M17" i="4" s="1"/>
  <c r="K16" i="4"/>
  <c r="M16" i="4" s="1"/>
  <c r="K15" i="4"/>
  <c r="M15" i="4" s="1"/>
  <c r="K14" i="4"/>
  <c r="M14" i="4" s="1"/>
  <c r="D33" i="2"/>
  <c r="C37" i="2" s="1"/>
  <c r="D37" i="2" l="1"/>
  <c r="N8" i="2"/>
  <c r="N11" i="2" s="1"/>
  <c r="M8" i="2"/>
  <c r="M10" i="2" s="1"/>
</calcChain>
</file>

<file path=xl/sharedStrings.xml><?xml version="1.0" encoding="utf-8"?>
<sst xmlns="http://schemas.openxmlformats.org/spreadsheetml/2006/main" count="383" uniqueCount="183">
  <si>
    <t>No.</t>
  </si>
  <si>
    <t>Riesgo</t>
  </si>
  <si>
    <t>Nivel de riesgo Residual</t>
  </si>
  <si>
    <t>Controles Recomendados</t>
  </si>
  <si>
    <t>Prioridad de implementación</t>
  </si>
  <si>
    <t>Área Evaluada y Eventos Identificados</t>
  </si>
  <si>
    <t>Controles a ser implementados</t>
  </si>
  <si>
    <t>Recursos internos o Externos</t>
  </si>
  <si>
    <t>Puesto Responsable</t>
  </si>
  <si>
    <t>Fecha de Inicio</t>
  </si>
  <si>
    <t>Fecha Fin</t>
  </si>
  <si>
    <t>Comentarios</t>
  </si>
  <si>
    <t>Ref.</t>
  </si>
  <si>
    <t>O.1.</t>
  </si>
  <si>
    <t>C.1.</t>
  </si>
  <si>
    <t>E.1.</t>
  </si>
  <si>
    <t>Alta</t>
  </si>
  <si>
    <t>Evaluación del cumplimiento del código de Ética y la Política de Prevención de la Corrupción, a través de la supervisión oportuna del equipo de la máxima autoridad.</t>
  </si>
  <si>
    <t>Instituto Nacional de Estadística</t>
  </si>
  <si>
    <t>Probabilidad</t>
  </si>
  <si>
    <t>Severidad</t>
  </si>
  <si>
    <t>Resumen</t>
  </si>
  <si>
    <t>Estratégicos</t>
  </si>
  <si>
    <t>Operativos</t>
  </si>
  <si>
    <t>Cumplimiento</t>
  </si>
  <si>
    <t>E.2.</t>
  </si>
  <si>
    <t>O.2.</t>
  </si>
  <si>
    <t>MATRIZ DE EVALUACIÓN DE RIESGOS</t>
  </si>
  <si>
    <t>1 a 10</t>
  </si>
  <si>
    <t>Tolerable</t>
  </si>
  <si>
    <t>10.1 a 15</t>
  </si>
  <si>
    <t>Gestionable</t>
  </si>
  <si>
    <t>15.1 +</t>
  </si>
  <si>
    <t>No tolerable</t>
  </si>
  <si>
    <t>Área evaluada</t>
  </si>
  <si>
    <t>Eventos identificados</t>
  </si>
  <si>
    <t>Descripción del Riesgo</t>
  </si>
  <si>
    <t>Evaluación</t>
  </si>
  <si>
    <t>Valor Control Mitigador</t>
  </si>
  <si>
    <t>Control interno para mitigar (gestionar) el riesgo</t>
  </si>
  <si>
    <t>Observaciones</t>
  </si>
  <si>
    <t>Estratégico</t>
  </si>
  <si>
    <t>C.2.</t>
  </si>
  <si>
    <t>PLAN DE TRABAJO DE EVALUACIÓN DE RIESGOS</t>
  </si>
  <si>
    <t>Riesgo Inherente (Punteo)</t>
  </si>
  <si>
    <t xml:space="preserve">Resultado </t>
  </si>
  <si>
    <t xml:space="preserve">Porcentaje </t>
  </si>
  <si>
    <t>Escala</t>
  </si>
  <si>
    <t>Grados</t>
  </si>
  <si>
    <t>x</t>
  </si>
  <si>
    <t>y</t>
  </si>
  <si>
    <t xml:space="preserve">inicial </t>
  </si>
  <si>
    <t xml:space="preserve">final </t>
  </si>
  <si>
    <t>No se de seguimiento oportuno de lo normado en el Código de Ética y la Política de Prevención de Corrupción</t>
  </si>
  <si>
    <t>Incumplimiento de funciones establecidas en el Decreto - Ley número 3-85 Ley Orgánica del Instituto Nacional de Estadística y su Reglamento</t>
  </si>
  <si>
    <t>Gerencia</t>
  </si>
  <si>
    <t>Falta de Repositorio  de datos Estadísticos</t>
  </si>
  <si>
    <t>Subgerencia Administrativa Financiera</t>
  </si>
  <si>
    <t xml:space="preserve">Pérdida de la Información </t>
  </si>
  <si>
    <t>Falta del equipo y recurso humano capacitado en TIC's  con las especificaciones requeridas para el desarrollo y resguardo de la información digital de datos estadísticos</t>
  </si>
  <si>
    <t>Contratación de personal especializado en TIC´s y la adquisión de infraestructura TI</t>
  </si>
  <si>
    <t xml:space="preserve">Falta de seguimiento a la implementación del Plan de Salud y Seguridad Ocupacional </t>
  </si>
  <si>
    <t>Subgerencia Técnica</t>
  </si>
  <si>
    <t>Falta de información estadística de las fuentes externas</t>
  </si>
  <si>
    <t>Atraso e incumplimiento en la entrega de información estadística por parte de las fuentes externas</t>
  </si>
  <si>
    <t>MAPA DE RIESGOS</t>
  </si>
  <si>
    <t>Incumplimiento de la normativa del Código de Ética y la Política de Prevención de la Corrupción</t>
  </si>
  <si>
    <t>Gerente, Subgerentes, Directores del INE</t>
  </si>
  <si>
    <t>No contar con un sistema Informático  para la administración de la información que se recopila de las instituciones</t>
  </si>
  <si>
    <t>Gerente, Encargado del SEN</t>
  </si>
  <si>
    <t>Subgerente Administrativo Financiero, Director de Informática</t>
  </si>
  <si>
    <t xml:space="preserve">Incumplimiento de la implementación del Plan de Salud y Seguridad Ocupacional </t>
  </si>
  <si>
    <t>Falta de seguimiento a la implementación del Plan de Salud y Seguridad Ocupacional</t>
  </si>
  <si>
    <t>Informes bimestrales  del Comité Bipartito Institucional a la Gerencia del monitoreo del cumplimiento de la programación en la implementación del Plan de Salud y Seguridad Ocupacional</t>
  </si>
  <si>
    <t>Subgerente Administrativo Financiero, Director Administrativo</t>
  </si>
  <si>
    <r>
      <t xml:space="preserve">Entidad:    </t>
    </r>
    <r>
      <rPr>
        <sz val="12"/>
        <color theme="1"/>
        <rFont val="Calibri"/>
        <family val="2"/>
        <scheme val="minor"/>
      </rPr>
      <t>Instituto Nacional de Estadística -INE-</t>
    </r>
  </si>
  <si>
    <r>
      <t xml:space="preserve">Qué: </t>
    </r>
    <r>
      <rPr>
        <sz val="11"/>
        <rFont val="Calibri"/>
        <family val="2"/>
        <scheme val="minor"/>
      </rPr>
      <t xml:space="preserve">Diseño e implementación de un repositorio electrónico de datos en el sitio web del INE.                                                                                           </t>
    </r>
    <r>
      <rPr>
        <b/>
        <sz val="11"/>
        <rFont val="Calibri"/>
        <family val="2"/>
        <scheme val="minor"/>
      </rPr>
      <t xml:space="preserve"> Cómo: </t>
    </r>
    <r>
      <rPr>
        <sz val="11"/>
        <rFont val="Calibri"/>
        <family val="2"/>
        <scheme val="minor"/>
      </rPr>
      <t>Contratación de un profesional que diseñe el sitio web, programar la socialización en las instituciones para darlo a conocer, recopilación de la  información brindada de parte de las instituciones.</t>
    </r>
  </si>
  <si>
    <r>
      <t xml:space="preserve">Qué: </t>
    </r>
    <r>
      <rPr>
        <sz val="11"/>
        <rFont val="Calibri"/>
        <family val="2"/>
        <scheme val="minor"/>
      </rPr>
      <t xml:space="preserve">  Realizar gestiones para el fortalecimiento de la Dirección de Informática.                                                                                       </t>
    </r>
    <r>
      <rPr>
        <b/>
        <sz val="11"/>
        <rFont val="Calibri"/>
        <family val="2"/>
        <scheme val="minor"/>
      </rPr>
      <t xml:space="preserve"> Cómo: </t>
    </r>
    <r>
      <rPr>
        <sz val="11"/>
        <rFont val="Calibri"/>
        <family val="2"/>
        <scheme val="minor"/>
      </rPr>
      <t>Realizar un diagnóstico de necesidades de las áreas técnicas y administrativas; gestiones para la contratación de personal especializado en TIC's y  para la adquisición de infraestructura TI de acuerdo a las necesidades identificadas en las diferentes direcciones del INE</t>
    </r>
  </si>
  <si>
    <r>
      <rPr>
        <b/>
        <sz val="11"/>
        <rFont val="Calibri"/>
        <family val="2"/>
        <scheme val="minor"/>
      </rPr>
      <t>Qué</t>
    </r>
    <r>
      <rPr>
        <sz val="11"/>
        <rFont val="Calibri"/>
        <family val="2"/>
        <scheme val="minor"/>
      </rPr>
      <t xml:space="preserve">: Realizar reuniones periódicas con el Comité Bipartito de Salud y Seguridad Ocupacional para verificar los avances en el plan de trabajo.                                                                                                  </t>
    </r>
    <r>
      <rPr>
        <b/>
        <sz val="11"/>
        <rFont val="Calibri"/>
        <family val="2"/>
        <scheme val="minor"/>
      </rPr>
      <t>Cómo</t>
    </r>
    <r>
      <rPr>
        <sz val="11"/>
        <rFont val="Calibri"/>
        <family val="2"/>
        <scheme val="minor"/>
      </rPr>
      <t>: Remitiendo informes  bimestrales a las Autoridades Superiores para verificar avances en dicho plan.</t>
    </r>
  </si>
  <si>
    <t>Aplicación del Decreto Ley  número          3-85 y su Reglamento, cronograma para la entrega de información por parte de las fuentes, parámetros mínimos  para mejorar la eficiencia y eficacia en la entrega de la información</t>
  </si>
  <si>
    <t>Gerente, Subgerente Técnico, Director de Índices y Estadísticas Continuas, Director de Precios e Índices de Referencia, Director de Asesoría Jurídica</t>
  </si>
  <si>
    <t>No proporcionar la información estadística programada en el periodo correspondiente</t>
  </si>
  <si>
    <t>Revisión de la producción estadística a realizar en el periodo correspondiente, así como las gestiones para contar con la disponibilidad presupuestaria para la  ejecución y;
Plan de divulgación de la información estadística</t>
  </si>
  <si>
    <r>
      <rPr>
        <b/>
        <sz val="11"/>
        <rFont val="Calibri"/>
        <family val="2"/>
        <scheme val="minor"/>
      </rPr>
      <t>Qué</t>
    </r>
    <r>
      <rPr>
        <sz val="11"/>
        <rFont val="Calibri"/>
        <family val="2"/>
        <scheme val="minor"/>
      </rPr>
      <t xml:space="preserve">: Programación de actividades que evalúen lo normado en el Código de Ética y la Política de Prevención de la Corrupción.                                                                         </t>
    </r>
    <r>
      <rPr>
        <b/>
        <sz val="11"/>
        <rFont val="Calibri"/>
        <family val="2"/>
        <scheme val="minor"/>
      </rPr>
      <t>Cómo</t>
    </r>
    <r>
      <rPr>
        <sz val="11"/>
        <rFont val="Calibri"/>
        <family val="2"/>
        <scheme val="minor"/>
      </rPr>
      <t xml:space="preserve">: Incluir en el Plan de Capacitación y Becas, cursos, talleres relacionados con la ética y prevención de la corrupción; Dar a conocer el Código de Ética y la Política de Prevención de la Corrupción en los procesos de inducción al personal de nuevo ingreso. </t>
    </r>
  </si>
  <si>
    <r>
      <rPr>
        <b/>
        <sz val="11"/>
        <rFont val="Calibri"/>
        <family val="2"/>
        <scheme val="minor"/>
      </rPr>
      <t>Qué:</t>
    </r>
    <r>
      <rPr>
        <sz val="11"/>
        <rFont val="Calibri"/>
        <family val="2"/>
        <scheme val="minor"/>
      </rPr>
      <t xml:space="preserve">  Revisión de la producción estadística a realizar en el periodo correspondiente.                                                                     </t>
    </r>
    <r>
      <rPr>
        <b/>
        <sz val="11"/>
        <rFont val="Calibri"/>
        <family val="2"/>
        <scheme val="minor"/>
      </rPr>
      <t>Cómo</t>
    </r>
    <r>
      <rPr>
        <sz val="11"/>
        <rFont val="Calibri"/>
        <family val="2"/>
        <scheme val="minor"/>
      </rPr>
      <t>: Revisión de las metas institucionales y realizar gestiones ante la máxima autoridad para contar con la disponibilidad presupuestaria que permita la ejecución de las metas a ejecutar; Realizar un plan de divulgación de la información estadística interna y externa.</t>
    </r>
  </si>
  <si>
    <t>Probabilidad y Severidad</t>
  </si>
  <si>
    <t>Recurso humano, tecnológicos, financieros, mobiliario y equipo de oficina</t>
  </si>
  <si>
    <r>
      <rPr>
        <b/>
        <sz val="11"/>
        <rFont val="Calibri"/>
        <family val="2"/>
        <scheme val="minor"/>
      </rPr>
      <t xml:space="preserve">Qué: </t>
    </r>
    <r>
      <rPr>
        <sz val="11"/>
        <rFont val="Calibri"/>
        <family val="2"/>
        <scheme val="minor"/>
      </rPr>
      <t xml:space="preserve">Registro de las instituciones que presentan la información requerida sin las especificaciones y en los tiempos solicitados por el INE.                                                                                           </t>
    </r>
    <r>
      <rPr>
        <b/>
        <sz val="11"/>
        <rFont val="Calibri"/>
        <family val="2"/>
        <scheme val="minor"/>
      </rPr>
      <t xml:space="preserve">Cómo: </t>
    </r>
    <r>
      <rPr>
        <sz val="11"/>
        <rFont val="Calibri"/>
        <family val="2"/>
        <scheme val="minor"/>
      </rPr>
      <t>El encargado de la recopilación de la información llevará un registro de las instituciones que no reportan la información con las especificaciones y tiempos requeridos; promoverá a través del Director del área la aplicación del Decreto Ley número 3-85 y su Reglamento.</t>
    </r>
  </si>
  <si>
    <t>Elaborar un sistema para que  aglutine los documentos de las instituciones que producen información estadística Elaborar un sistema para que  aglutine los documentos de las instituciones que producen información estadística</t>
  </si>
  <si>
    <t>Entidad:</t>
  </si>
  <si>
    <t>1 a 10  Tolerable</t>
  </si>
  <si>
    <t>10.1 a 15  Gestionable</t>
  </si>
  <si>
    <t>15.1 +  No tolerable</t>
  </si>
  <si>
    <t>Tipo Objetivo</t>
  </si>
  <si>
    <t>Riesgo Inherente  (RI)</t>
  </si>
  <si>
    <t>Riesgo Residual  (RR)</t>
  </si>
  <si>
    <t>SEN</t>
  </si>
  <si>
    <t>E1</t>
  </si>
  <si>
    <t>Incumplimiento de la Normativa del Código de Ética y la Política de Prevención de la Corrupción</t>
  </si>
  <si>
    <t xml:space="preserve">No se dé seguimiento oportuno a de lo normado en el Código de Ética y la Política de Prevención de Corrupción </t>
  </si>
  <si>
    <t>Promover la participación del personal del SEN en las actividades concernientes al Código de Ética y la Política de Prevención contra la Corrupción</t>
  </si>
  <si>
    <t>E2</t>
  </si>
  <si>
    <t xml:space="preserve">Incumplimiento de funciones establecidas en el Decreto Ley 3-85 Ley Orgánica del Instituto Nacional de Estadística y su Reglamento </t>
  </si>
  <si>
    <t xml:space="preserve">No proporcionar la información estadística programada en el período correspondiente.  </t>
  </si>
  <si>
    <t xml:space="preserve">a) Publicación de la información estadística (Caracterización del Adulto Mayor, Caracterización de las Madres Jefes de Hogar, CON 2020) </t>
  </si>
  <si>
    <t xml:space="preserve">Operativo </t>
  </si>
  <si>
    <t>O1</t>
  </si>
  <si>
    <t>Falta de Repositorio de datos Estadísticos</t>
  </si>
  <si>
    <t xml:space="preserve">No contar con un sistema informático para la administración de la información que se recopile de las instituciones. </t>
  </si>
  <si>
    <t>a) Elaborar especificaciones técnicas para el diseño del repositorio electrónico de datos en el sitio web del INE b) Gestionar con la Dirección de Informática el diseño del repositorio de información estadística Portal Web del SEN c) Gestiones documentales de contenido d) Vaciado de los productos procedentes de las Egges (Base de datos) e) Determinación de los productos estadísticos reportados de interés para el usuario de las Egges f) Publicación página Web del INE final</t>
  </si>
  <si>
    <t>C2</t>
  </si>
  <si>
    <t>Falta de Información Estadística de las fuentes externas</t>
  </si>
  <si>
    <t xml:space="preserve">a) Informar a la Asesoría Jurídica sobre las fuentes que incumplen con el plazo de envío de la información estadística b) Visitas de seguimiento a estrategias c) Revisión de documentos </t>
  </si>
  <si>
    <t>Censos y Encuestas</t>
  </si>
  <si>
    <t>Promover la participación del personal de Censos y Encuestas en las actividades concernientes al Código de Ética y la Política de  Prevención contra la Corrupción</t>
  </si>
  <si>
    <t>a) Publicación de la información estadística  b) Proporcionar la información a Comunicación y Difusión para la Divulgación de la Estadística interna y externa (ENIGH, ENCOVI y Cartografía) c)  Revisar las boletas  d) Capacitar a encuestadores e) Verificar el anonimato de las Bases de datos antes de ser distribuidas</t>
  </si>
  <si>
    <t>C1</t>
  </si>
  <si>
    <t>Incumplimiento del Plan de Salud y Seguridad Ocupacional</t>
  </si>
  <si>
    <t>Capacitación sobre "Protocolos de Seguridad para Trabajo en Campo" al personal de la Dirección y de las Encuestas</t>
  </si>
  <si>
    <t>Unidad de Género</t>
  </si>
  <si>
    <t>Gestionar que el personal de la Dirección reciba capacitaciones con relación al Código de Ética y Prevención de la Corrupción</t>
  </si>
  <si>
    <t>a) Publicación de Estadísticas con enfoque de Género y Pueblos b) Publicación de infografías de información estadística con enfoque de Género y Pueblos en coordinación con Comunicación y Difusión</t>
  </si>
  <si>
    <t>Coordinar con el SEN para formar parte del repositorio que se esta diseñando en el áreaa de la OCSE de Género y Pueblos.</t>
  </si>
  <si>
    <t>O2</t>
  </si>
  <si>
    <t>Pérdida de Información</t>
  </si>
  <si>
    <t>Falta de equipo y recurso humano capacitado en TIC´S con las especificaciones requeridas para el desarrollo y resguardo de la información digital de datos estadísticos</t>
  </si>
  <si>
    <t>a) Identificar las necesidades de software y equipo en el área técnica de la Unidad b) Gestionar la compra de equipo basado en el diagnóstico</t>
  </si>
  <si>
    <t>Solicitar la socialización del Plan de Salud de Seguridad Ocupacional -SSO</t>
  </si>
  <si>
    <t>a) Fortalecer el Manual de Procesos de la Unidad de Género MP-UG-V01  b) Informar a la Gerencia y a la Asesoría Jurídica sobre las fuentes que inclumplen con el plazo de envío de la información estadística</t>
  </si>
  <si>
    <t>DIEC</t>
  </si>
  <si>
    <t>a) Solicitar capacitaciones para el personal de nuevo ingreso de la Dirección con relación al Código de Ética y la Polítca de Prevención de la Corrupción.  b) Promover la participación del personal de la DIEC en las actividades concernientes al Código de Ética y la Polítca de Prevención de la Corrupción.</t>
  </si>
  <si>
    <t>No proporcionar la información estadística programada en el período correspondiente</t>
  </si>
  <si>
    <t>a) Capacitaciones o asesorías a las fuentes de información para mejorar la calidad del registro en la reportería de datos b) Publicación de la información estadística c) Gestionar ante la Dirección Administrativa los recursos necesarios para la recopilación y divulgación de la información estadística (recursos humano, vehículo, combustible, uniformes, entre otros)</t>
  </si>
  <si>
    <t>Solicitar a CAPYBEC el plan de capacitaciones en aspectos relacionados con ofimática para el personal de la DIEC.</t>
  </si>
  <si>
    <t>Socializar con el personal de la DIEC el Plan de Salud y Seguridad Ocupacional en coordinando con el cómite, velando por el cumplimiento de las normas y disposición en materia de control y prevención de riesgos laborales</t>
  </si>
  <si>
    <t>a) Informar a la Asesoría Jurídica las fuentes que incumplen con el plazo de envío de la información estadística b) Designar una persona por departamento para el monitoreo de la entrega oportuna por parte de las fuentes de información c) Gestionar ante la Dirección de Informática un programa adecuado para el control del retraso de la entrega de la información por parte de las fuentes</t>
  </si>
  <si>
    <t>DPIR</t>
  </si>
  <si>
    <t>Solicitar información de actividades y/o capacitaciones propuestas por el Cómite de Etica, para informar al personal de nuevo ingreso y dar a conocer el Código de Ética, además mantener actualizado al personal de la Dirección.</t>
  </si>
  <si>
    <t>a) Realizar la planificación y ejecución de análisis pre-eventos b) Presentar precios de referencia generados, previo a las fecha límite indicada por las entidades requirentes c) Capacitar al personal de campo en técnicas de entrevistas para mejorar la recolección de información d) Garantizar el anonimato a las fuentes, con base en el artículo 25 de la Ley Orgánica del INE e)Publicación de Precios de Referencia</t>
  </si>
  <si>
    <t>a) Creación de un servidor de datos SQL para almacenamiento de data relevante a la Dirección b) Definición de requerimientos del Sistema integrado de Precios de Referencia c) Diseño de especificaciones para el Sistema DPIR b) Implementación del sistema de Precios de Referencia</t>
  </si>
  <si>
    <t>Migración a herramientas de ofimática con almacenamiento basadas en la nube.</t>
  </si>
  <si>
    <t>a) Divulgación de la información compartida por el Cómite de Salud y Seguridad Ocupacional al personal de la Dirección  b) Solicitud de información de actividades relacionadas a SSO</t>
  </si>
  <si>
    <t>Comunicación y Difusión</t>
  </si>
  <si>
    <t>a) Apoyo a la Dirección Administrativa con cápsulas de información sobre el Código de Ética y la Política contra la Corrupción  b) Apoyo en el diseño de Cápsulas Informativas sobre el buzón electrónico de denuncias por faltas a la Ética  c) Apoyo en el diseño del buzón físico de denuncias por faltas a la Ética  d) Apoyo a la Dirección Administrativa en la convocatoria a la postulación del personal para reconocimiento en el Aniversario del INE, por su notable conducta, comportamiento y no poseer sanciones disciplinarias</t>
  </si>
  <si>
    <t>a) Apoyo a la Unidad de Género en la difusión de infografías de información estadística con enfoque de género y pueblos  b) Generación de materiales informativos de Estadísticas Continuas  c) Divulgación de procesos de Cartografías y Encuestas 2023 d) Difusión de resultados ENIGH 2023  e) Implementación Campaña ENCOVI f) Implementación Campaña ENEI 2023</t>
  </si>
  <si>
    <t>Apoyar al SEN en la socialización del repositorio electrónico a los miembros del SEN</t>
  </si>
  <si>
    <t>Apoyo a la Dirección Administrativa en la socialización del Plan de Salud y Seguridad Ocupacional</t>
  </si>
  <si>
    <t>Dirección Financiera</t>
  </si>
  <si>
    <t>Apoyar en las gestiones presupuestarias a la Dirección Administrativa para la implementación de los programas de capacitación referentes al Código de Ética y la Prevención contra la Corrupción</t>
  </si>
  <si>
    <t>a) Apoyar presupuestariamente a Comunicación y Difusión en la implementación de un programa adecuado de divulgación de la información estadística interna y externa  b) Gestionar ampliaciones y modificaciones presupuestarias para cumplir con las metas institucionales c) Apoyo logístico en cuanto a proporcionar los mecanismos y agilización de todos los pagos a proveedores que coadyuven a la información estadística, específicamente a la Subgerencia Técnica</t>
  </si>
  <si>
    <t>No contar con un sistema informático para la administración de la información que se recopila de las instituciones</t>
  </si>
  <si>
    <t>Apoyar en las gestiones presupuestarias a la Dirección de Informática para la contratación de personal idóneo que facilite el diseño del sitio Web del INE</t>
  </si>
  <si>
    <t>a) Gestiones presupuestarias en apoyo a la Dirección de Informática para la contratación de personal idóneo especializado en TIC´s  b) Gestiones presupuestarias para la adquisición de infraestructura IT</t>
  </si>
  <si>
    <t>Gestiones presupuestarias en apoyo a la Dirección Administrativa para la implementación del Plan de Salud y Seguridad Ocupacional</t>
  </si>
  <si>
    <t>Asesoría Jurídica</t>
  </si>
  <si>
    <t>Coadyuvar como parte del Comité de Ética en la implementación del Código de Ética</t>
  </si>
  <si>
    <t>Derivado de los requerimientos de la Dirección Financiera, la Asesoría Jurídica elaborará Dictámenes Jurídicos para las modificaciones o ampliaciones presupuestarias que se programen</t>
  </si>
  <si>
    <t>De conformidad con las solicitudes realizadas por la Dirección Administrativa, se dará asesoría legal para la implementación del Plan de Salud y Seguridad Ocupacional</t>
  </si>
  <si>
    <t>a) Derivado de los requerimientos de la Gerencia, DIEC y SEN, Asesoría Jurídica dará el apoyo para que se aplique el Decreto 3-85 en función de que las fuentes externas cumplan con la presentación de la información en los tiempos solicitados por el INE  b) De conformidad con las solicitudes realizadas por Gerencia, la Asesoría Jurídica elaborará los proyectos de Resoluciones para el cobro de las multas por incumplimiento del envío de la información requerida</t>
  </si>
  <si>
    <t>Planificación</t>
  </si>
  <si>
    <t>Coadyuvar en la implementación del Código de Ética y la Política de la Prevención contra la Corrupción como parte del Comité de Ética</t>
  </si>
  <si>
    <t>a)Monitoreo de la planificación operativa y verificación del cumplimiento de las metas programadas b) Coordinar la elaboración y actualización de Manuales de Procesos de las Direcciones y Unidades que conforman la Institución</t>
  </si>
  <si>
    <t>Monitoreo de las metas programadas del SEN</t>
  </si>
  <si>
    <t>Gestionar capacitaciones en herramientas ofimáticas para el personal de Planificación</t>
  </si>
  <si>
    <t>Verificar la implementación del Plan de Salud y Seguridad Ocupacional, orientado a mitigar los riesgos de accidentes laborales y enfermedades profesionales, como paerte de la Coordinación de SINACIG</t>
  </si>
  <si>
    <t>Dirección de Informática</t>
  </si>
  <si>
    <t>Incumplimiento d de la normativa del Código de Ética y la Política de Prevención de la Corrupción</t>
  </si>
  <si>
    <t>Creación del correo Web para realizar denuncias por faltas a la Ética</t>
  </si>
  <si>
    <t>a) Soporte informático a Planificación en la herramienta de Monitoreo  b) Brindar soporte a las Direcciones Técnicas (Bases de datos, Back Ups, disponibilidad de equipo) c) Velar porque los sistemas operen de forma óptima d) Velar por la anonimización de informantes e) Formar equipo de trabajo con perfiles para responder a las necesidades estratégicas de la Institución f) Entregar informes sobre cuántas publicaciones estadísticas se hacen y de qué Direcciones</t>
  </si>
  <si>
    <t>a) Apoyo al SEN en el repositorio electrónico de datos en el sitio Web del INE  b) Soporte y mantenimiento del repositorio electrónico de datos</t>
  </si>
  <si>
    <t>a) Gestionar la contratación de personal técnico especializado en TIC´s par la Dirección de Informática  b) Realizar un diagnóstico de necesidades den las áreas técnicas y administrativas  c) Gestionar la compra de equipo de cómputo necesario en base a la detección de necesidades informáticas en las diferentes Direcciones  d) Realizar diagnóstico de necesidades de IT en la Dirección de Informática</t>
  </si>
  <si>
    <t>a) Diseñar un instrumento de recopilación de informes bimensuales en apoyo al Comité Bipartito  b) Soporte informático del instrumento de recopilación de informes bimensuales del Comité Bipartito</t>
  </si>
  <si>
    <t>a) Diseñar un programa informático adecuado para la recopilación de la información estadística de las instituciones externas, con el sistema VIOLINE  b) Diseño de un programa informático para el control del retraso de la entrega de la información de las fuentes  c) Soporte informático al sistema de recopilación de la información estadística de las instituciones externas</t>
  </si>
  <si>
    <t>Dirección Administrativa</t>
  </si>
  <si>
    <t>a) Elaboración del Plan de capacitación  sobre Ética y prevención a la corrupción, preparado por la Sección de Capacitación y Becas del Departamento de Recursos Humanos, dirigido al personal 011 y personal 029  b) Actualización del Plan de Inducción de personal de nuevo ingreso del renglón 011 y 029, que incluya los dos instrumentos:  Código de Ética, Política de Prevención de la Corrupción  c) Inducción del personal contratado en convocatorias internas y externas, que incluya la temática sobre Código de Ética, Política de Prevención de la Corrupción: Sujeto al nombramiento de personal 011 y la contratación del personal en el renglón 029  d) Convocatoria a la postulación del personal para reconocimiento en el Aniversario del INE, por su notable conducta, comportamiento y no poseer sanciones disciplinarias. En coordinación con Comunicación y Difusión  e) Gestiones para la adquisición del buzón de denuncias por faltas a la Ética en coordinación con Comunicación y Difusión  f) Socialización del Código y Ética y la Política de Prevención contra la Corrupción en Coordinación con Comunicación y Difusión</t>
  </si>
  <si>
    <t>Recepción y gestión de los requerimientos de las dependencias técnicas para la producción estadística</t>
  </si>
  <si>
    <t xml:space="preserve">a)  Recepción del requerimiento o solicitud de los TDR presentados por el SEN  b) Apoyo a la Dirección de Informática gestionando la contratación de personal Técnico especializado que diseñe el repositorio electrónico de datos en el sitio Web del INE  </t>
  </si>
  <si>
    <t>a) Identificación de necesidades de software y equipo en las áreas a cargo de la Dirección "Grupo 3"; incluido modificación y/o ampliación del presupuesto autorizado a la Dirección Administrativa  b) Fortalecimiento del área informática, mediante la contratación de personal técnico especializado en las Direcciones Técnicas  c) Gestionar a través del Depto. de Compras la adquisición del equipo requerido e identificado en el diagnóstico</t>
  </si>
  <si>
    <t>a) Gestiones administrativas para conformar el Comité de Salud y Seguridad Ocupacional ante  el Ministerio de Trabajo  b) Socializar el Plan de Salud de Seguridad Ocupacional a los empleados del INE en coordinación con Comunicación y Difusión  c)  Socializar los integrantes del Comité de Salud y Seguridad Ocupacional d) Socializar el Plan de Salud de Seguridad Ocupacional ante el Comité Bipartito  e) Señalización y Rotulación de Seguridad Industrial en Edificio Central y Delegaciones  f) Programa de Capacitaciones de S.S.O. para Comité, brigadistas y personal de la Institución g) Reporte bimensual de avances del Comité de Salud y Seguridad Ocupacional h) Creación de la Brigada de Emergencia Institucional i) Socializar el correo para el reporte de riesgos a la salud y seguridad ocupacional j) Seguimiento a la aprobación, implementación del protocolo para enfermedades infectocontagiosas y socialización con las áreas afines k) Consultas a las entidades del IGSS y el Ministerio de Trabajo, sobre las disposiciones y normativas para el tratamiento de pacientes con enfermedades infectocontagiosas; informar a las autoridades l) Recepción de reportes de riesgos detectados en las distintas Direcciones</t>
  </si>
  <si>
    <t>CONCLUSIÓN:</t>
  </si>
  <si>
    <t>Nombre del Responsable</t>
  </si>
  <si>
    <t>Firma:</t>
  </si>
  <si>
    <r>
      <t>Entidad:</t>
    </r>
    <r>
      <rPr>
        <sz val="20"/>
        <color theme="1"/>
        <rFont val="Calibri"/>
        <family val="2"/>
        <scheme val="minor"/>
      </rPr>
      <t xml:space="preserve"> Instituto Nacional de Estadística -INE-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</si>
</sst>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36"/>
      <color theme="1"/>
      <name val="Calibri"/>
      <family val="2"/>
      <scheme val="minor"/>
    </font>
    <font>
      <b/>
      <sz val="12"/>
      <color theme="1"/>
      <name val="Calibri"/>
      <family val="2"/>
      <scheme val="minor"/>
    </font>
    <font>
      <sz val="11"/>
      <color theme="1"/>
      <name val="Candara"/>
      <family val="2"/>
    </font>
    <font>
      <sz val="12"/>
      <name val="Calibri"/>
      <family val="2"/>
      <scheme val="minor"/>
    </font>
    <font>
      <b/>
      <sz val="11"/>
      <name val="Calibri"/>
      <family val="2"/>
      <scheme val="minor"/>
    </font>
    <font>
      <b/>
      <sz val="11"/>
      <color theme="1"/>
      <name val="Calibri"/>
      <family val="2"/>
      <scheme val="minor"/>
    </font>
    <font>
      <b/>
      <sz val="36"/>
      <color theme="1"/>
      <name val="Candara"/>
      <family val="2"/>
    </font>
    <font>
      <sz val="36"/>
      <color theme="1"/>
      <name val="Candara"/>
      <family val="2"/>
    </font>
    <font>
      <sz val="11"/>
      <name val="Calibri"/>
      <family val="2"/>
      <scheme val="minor"/>
    </font>
    <font>
      <sz val="12"/>
      <color theme="1"/>
      <name val="Calibri"/>
      <family val="2"/>
      <scheme val="minor"/>
    </font>
    <font>
      <b/>
      <sz val="26"/>
      <color theme="1"/>
      <name val="Calibri"/>
      <family val="2"/>
    </font>
    <font>
      <sz val="11"/>
      <color theme="1"/>
      <name val="Calibri"/>
      <family val="2"/>
    </font>
    <font>
      <b/>
      <sz val="24"/>
      <color theme="1"/>
      <name val="Calibri"/>
      <family val="2"/>
    </font>
    <font>
      <b/>
      <sz val="28"/>
      <color theme="1"/>
      <name val="Calibri"/>
      <family val="2"/>
    </font>
    <font>
      <b/>
      <sz val="16"/>
      <color theme="1"/>
      <name val="Calibri"/>
      <family val="2"/>
    </font>
    <font>
      <b/>
      <sz val="20"/>
      <color theme="1"/>
      <name val="Calibri"/>
      <family val="2"/>
    </font>
    <font>
      <sz val="22"/>
      <color theme="1"/>
      <name val="Calibri"/>
      <family val="2"/>
    </font>
    <font>
      <b/>
      <sz val="11"/>
      <color theme="1"/>
      <name val="Calibri"/>
      <family val="2"/>
    </font>
    <font>
      <b/>
      <sz val="14"/>
      <color theme="1"/>
      <name val="Calibri"/>
      <family val="2"/>
    </font>
    <font>
      <sz val="11"/>
      <color theme="0"/>
      <name val="Calibri"/>
      <family val="2"/>
    </font>
    <font>
      <b/>
      <sz val="12"/>
      <name val="Calibri"/>
      <family val="2"/>
      <scheme val="minor"/>
    </font>
    <font>
      <sz val="10"/>
      <name val="Arial"/>
      <family val="2"/>
    </font>
    <font>
      <b/>
      <sz val="18"/>
      <name val="Calibri"/>
      <family val="2"/>
      <scheme val="minor"/>
    </font>
    <font>
      <b/>
      <sz val="24"/>
      <color theme="0"/>
      <name val="Calibri"/>
      <family val="2"/>
      <scheme val="minor"/>
    </font>
    <font>
      <b/>
      <sz val="24"/>
      <name val="Calibri"/>
      <family val="2"/>
      <scheme val="minor"/>
    </font>
    <font>
      <sz val="16"/>
      <name val="Calibri"/>
      <family val="2"/>
      <scheme val="minor"/>
    </font>
    <font>
      <b/>
      <sz val="16"/>
      <color theme="0"/>
      <name val="Calibri"/>
      <family val="2"/>
      <scheme val="minor"/>
    </font>
    <font>
      <u/>
      <sz val="16"/>
      <name val="Calibri"/>
      <family val="2"/>
      <scheme val="minor"/>
    </font>
    <font>
      <u/>
      <sz val="10"/>
      <color indexed="12"/>
      <name val="Arial"/>
      <family val="2"/>
    </font>
    <font>
      <b/>
      <sz val="16"/>
      <name val="Calibri"/>
      <family val="2"/>
      <scheme val="minor"/>
    </font>
    <font>
      <u/>
      <sz val="16"/>
      <color indexed="12"/>
      <name val="Calibri"/>
      <family val="2"/>
      <scheme val="minor"/>
    </font>
    <font>
      <sz val="16"/>
      <color rgb="FF000000"/>
      <name val="Calibri"/>
      <family val="2"/>
      <scheme val="minor"/>
    </font>
    <font>
      <sz val="16"/>
      <color rgb="FF444444"/>
      <name val="Calibri"/>
      <family val="2"/>
      <scheme val="minor"/>
    </font>
    <font>
      <b/>
      <sz val="20"/>
      <color theme="1"/>
      <name val="Calibri"/>
      <family val="2"/>
      <scheme val="minor"/>
    </font>
    <font>
      <sz val="20"/>
      <color theme="1"/>
      <name val="Calibri"/>
      <family val="2"/>
      <scheme val="minor"/>
    </font>
    <font>
      <b/>
      <sz val="12"/>
      <color theme="0"/>
      <name val="Calibri"/>
      <family val="2"/>
      <scheme val="minor"/>
    </font>
  </fonts>
  <fills count="2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CC"/>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D9ECF5"/>
        <bgColor indexed="64"/>
      </patternFill>
    </fill>
    <fill>
      <patternFill patternType="solid">
        <fgColor rgb="FFFFCCFF"/>
        <bgColor indexed="64"/>
      </patternFill>
    </fill>
    <fill>
      <patternFill patternType="solid">
        <fgColor rgb="FFCCFFFF"/>
        <bgColor indexed="64"/>
      </patternFill>
    </fill>
    <fill>
      <patternFill patternType="solid">
        <fgColor rgb="FFCCFFCC"/>
        <bgColor indexed="64"/>
      </patternFill>
    </fill>
    <fill>
      <patternFill patternType="solid">
        <fgColor theme="4" tint="-0.249977111117893"/>
        <bgColor indexed="64"/>
      </patternFill>
    </fill>
    <fill>
      <patternFill patternType="solid">
        <fgColor theme="4" tint="-0.499984740745262"/>
        <bgColor indexed="64"/>
      </patternFill>
    </fill>
  </fills>
  <borders count="5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rgb="FF000000"/>
      </left>
      <right/>
      <top style="medium">
        <color indexed="64"/>
      </top>
      <bottom style="thin">
        <color rgb="FF000000"/>
      </bottom>
      <diagonal/>
    </border>
    <border>
      <left style="medium">
        <color rgb="FF000000"/>
      </left>
      <right/>
      <top style="thin">
        <color rgb="FF000000"/>
      </top>
      <bottom/>
      <diagonal/>
    </border>
    <border>
      <left style="medium">
        <color rgb="FF000000"/>
      </left>
      <right style="medium">
        <color rgb="FF000000"/>
      </right>
      <top style="thin">
        <color rgb="FF000000"/>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22" fillId="0" borderId="0"/>
    <xf numFmtId="0" fontId="29" fillId="0" borderId="0" applyNumberFormat="0" applyFill="0" applyBorder="0" applyAlignment="0" applyProtection="0">
      <alignment vertical="top"/>
      <protection locked="0"/>
    </xf>
  </cellStyleXfs>
  <cellXfs count="205">
    <xf numFmtId="0" fontId="0" fillId="0" borderId="0" xfId="0"/>
    <xf numFmtId="0" fontId="2" fillId="0" borderId="0" xfId="0" applyFont="1"/>
    <xf numFmtId="0" fontId="10" fillId="0" borderId="0" xfId="0" applyFont="1"/>
    <xf numFmtId="0" fontId="10" fillId="0" borderId="0" xfId="0" applyFont="1" applyAlignment="1">
      <alignment wrapText="1"/>
    </xf>
    <xf numFmtId="0" fontId="11" fillId="0" borderId="0" xfId="0" applyFont="1"/>
    <xf numFmtId="0" fontId="12" fillId="0" borderId="0" xfId="0" applyFont="1"/>
    <xf numFmtId="0" fontId="13" fillId="0" borderId="0" xfId="0" applyFont="1"/>
    <xf numFmtId="0" fontId="15" fillId="8" borderId="12" xfId="0" applyFont="1" applyFill="1" applyBorder="1" applyAlignment="1">
      <alignment horizontal="right"/>
    </xf>
    <xf numFmtId="0" fontId="18" fillId="5" borderId="7" xfId="0" applyFont="1" applyFill="1" applyBorder="1" applyAlignment="1">
      <alignment horizontal="center" vertical="center"/>
    </xf>
    <xf numFmtId="0" fontId="18" fillId="4" borderId="7" xfId="0" applyFont="1" applyFill="1" applyBorder="1" applyAlignment="1">
      <alignment horizontal="center" vertical="center"/>
    </xf>
    <xf numFmtId="0" fontId="18" fillId="3" borderId="7" xfId="0" applyFont="1" applyFill="1" applyBorder="1" applyAlignment="1">
      <alignment horizontal="center" vertical="center"/>
    </xf>
    <xf numFmtId="0" fontId="19" fillId="9" borderId="7" xfId="0" applyFont="1" applyFill="1" applyBorder="1" applyAlignment="1">
      <alignment horizontal="center" vertical="center"/>
    </xf>
    <xf numFmtId="0" fontId="19" fillId="9" borderId="7" xfId="0" applyFont="1" applyFill="1" applyBorder="1" applyAlignment="1">
      <alignment horizontal="center" vertical="center" wrapText="1"/>
    </xf>
    <xf numFmtId="0" fontId="19" fillId="0" borderId="7" xfId="0" applyFont="1" applyBorder="1" applyAlignment="1">
      <alignment horizontal="center" vertical="center"/>
    </xf>
    <xf numFmtId="1" fontId="19" fillId="0" borderId="7" xfId="0" applyNumberFormat="1" applyFont="1" applyBorder="1" applyAlignment="1">
      <alignment horizontal="center" vertical="center"/>
    </xf>
    <xf numFmtId="1" fontId="19" fillId="4" borderId="7" xfId="0" applyNumberFormat="1" applyFont="1" applyFill="1" applyBorder="1" applyAlignment="1">
      <alignment horizontal="center" vertical="center"/>
    </xf>
    <xf numFmtId="0" fontId="15" fillId="0" borderId="0" xfId="0" applyFont="1" applyAlignment="1">
      <alignment horizontal="right"/>
    </xf>
    <xf numFmtId="0" fontId="15" fillId="8" borderId="13" xfId="0" applyFont="1" applyFill="1" applyBorder="1" applyAlignment="1">
      <alignment horizontal="right"/>
    </xf>
    <xf numFmtId="1" fontId="14" fillId="0" borderId="0" xfId="0" applyNumberFormat="1" applyFont="1" applyAlignment="1">
      <alignment horizontal="center"/>
    </xf>
    <xf numFmtId="0" fontId="19" fillId="0" borderId="0" xfId="0" applyFont="1"/>
    <xf numFmtId="0" fontId="19" fillId="5" borderId="0" xfId="0" applyFont="1" applyFill="1" applyAlignment="1">
      <alignment horizontal="left"/>
    </xf>
    <xf numFmtId="0" fontId="19" fillId="4" borderId="0" xfId="0" applyFont="1" applyFill="1" applyAlignment="1">
      <alignment horizontal="left"/>
    </xf>
    <xf numFmtId="0" fontId="19" fillId="3" borderId="0" xfId="0" applyFont="1" applyFill="1" applyAlignment="1">
      <alignment horizontal="left"/>
    </xf>
    <xf numFmtId="0" fontId="20" fillId="0" borderId="0" xfId="0" applyFont="1"/>
    <xf numFmtId="10" fontId="20" fillId="0" borderId="0" xfId="0" applyNumberFormat="1" applyFont="1"/>
    <xf numFmtId="0" fontId="14" fillId="0" borderId="0" xfId="0" applyFont="1"/>
    <xf numFmtId="0" fontId="15" fillId="0" borderId="0" xfId="0" applyFont="1"/>
    <xf numFmtId="0" fontId="0" fillId="0" borderId="0" xfId="0" applyProtection="1">
      <protection hidden="1"/>
    </xf>
    <xf numFmtId="0" fontId="6" fillId="0" borderId="0" xfId="0" applyFont="1" applyProtection="1">
      <protection hidden="1"/>
    </xf>
    <xf numFmtId="0" fontId="1" fillId="0" borderId="0" xfId="0" applyFont="1" applyAlignment="1" applyProtection="1">
      <alignment horizontal="center" vertical="center"/>
      <protection hidden="1"/>
    </xf>
    <xf numFmtId="0" fontId="0" fillId="0" borderId="7" xfId="0" applyBorder="1" applyAlignment="1" applyProtection="1">
      <alignment horizontal="center" vertical="center"/>
      <protection hidden="1"/>
    </xf>
    <xf numFmtId="0" fontId="9" fillId="0" borderId="7" xfId="0" applyFont="1" applyBorder="1" applyAlignment="1" applyProtection="1">
      <alignment horizontal="left" vertical="center" wrapText="1"/>
      <protection hidden="1"/>
    </xf>
    <xf numFmtId="0" fontId="0" fillId="2" borderId="7" xfId="0" applyFill="1" applyBorder="1" applyAlignment="1" applyProtection="1">
      <alignment horizontal="center" vertical="center"/>
      <protection hidden="1"/>
    </xf>
    <xf numFmtId="1" fontId="21" fillId="3" borderId="7" xfId="0" applyNumberFormat="1" applyFont="1" applyFill="1" applyBorder="1" applyAlignment="1" applyProtection="1">
      <alignment horizontal="center" vertical="center"/>
      <protection hidden="1"/>
    </xf>
    <xf numFmtId="0" fontId="0" fillId="0" borderId="7" xfId="0" applyBorder="1" applyAlignment="1" applyProtection="1">
      <alignment horizontal="left" vertical="center" wrapText="1"/>
      <protection hidden="1"/>
    </xf>
    <xf numFmtId="0" fontId="0" fillId="0" borderId="7" xfId="0" applyBorder="1" applyAlignment="1" applyProtection="1">
      <alignment horizontal="center" vertical="center" wrapText="1"/>
      <protection hidden="1"/>
    </xf>
    <xf numFmtId="0" fontId="9" fillId="0" borderId="7" xfId="0" applyFont="1" applyBorder="1" applyAlignment="1" applyProtection="1">
      <alignment horizontal="center" vertical="center" wrapText="1"/>
      <protection hidden="1"/>
    </xf>
    <xf numFmtId="0" fontId="9" fillId="2" borderId="7" xfId="0" applyFont="1" applyFill="1" applyBorder="1" applyAlignment="1" applyProtection="1">
      <alignment horizontal="left" vertical="center" wrapText="1"/>
      <protection hidden="1"/>
    </xf>
    <xf numFmtId="14" fontId="9" fillId="0" borderId="7" xfId="0" applyNumberFormat="1" applyFont="1" applyBorder="1" applyAlignment="1" applyProtection="1">
      <alignment horizontal="center" vertical="center"/>
      <protection hidden="1"/>
    </xf>
    <xf numFmtId="0" fontId="0" fillId="0" borderId="0" xfId="0" applyAlignment="1" applyProtection="1">
      <alignment wrapText="1"/>
      <protection hidden="1"/>
    </xf>
    <xf numFmtId="0" fontId="6" fillId="4" borderId="7" xfId="0" applyFont="1" applyFill="1" applyBorder="1" applyAlignment="1" applyProtection="1">
      <alignment horizontal="center" vertical="center"/>
      <protection hidden="1"/>
    </xf>
    <xf numFmtId="0" fontId="5" fillId="0" borderId="7" xfId="0" applyFont="1" applyBorder="1" applyAlignment="1" applyProtection="1">
      <alignment horizontal="left" vertical="center" wrapText="1"/>
      <protection hidden="1"/>
    </xf>
    <xf numFmtId="0" fontId="9" fillId="0" borderId="7" xfId="0" applyFont="1" applyBorder="1" applyAlignment="1" applyProtection="1">
      <alignment horizontal="center" vertical="center"/>
      <protection hidden="1"/>
    </xf>
    <xf numFmtId="0" fontId="9" fillId="0" borderId="0" xfId="0" applyFont="1" applyAlignment="1" applyProtection="1">
      <alignment horizontal="center" vertical="center" wrapText="1"/>
      <protection hidden="1"/>
    </xf>
    <xf numFmtId="0" fontId="0" fillId="0" borderId="5" xfId="0" applyBorder="1" applyAlignment="1" applyProtection="1">
      <alignment horizontal="center" vertical="center"/>
      <protection hidden="1"/>
    </xf>
    <xf numFmtId="0" fontId="5" fillId="3" borderId="7" xfId="0" applyFont="1" applyFill="1" applyBorder="1" applyAlignment="1" applyProtection="1">
      <alignment horizontal="center" vertical="center"/>
      <protection hidden="1"/>
    </xf>
    <xf numFmtId="0" fontId="9" fillId="2" borderId="7" xfId="0" applyFont="1" applyFill="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9" fillId="2" borderId="7" xfId="0" applyFont="1" applyFill="1" applyBorder="1" applyAlignment="1" applyProtection="1">
      <alignment horizontal="left" vertical="top" wrapText="1"/>
      <protection hidden="1"/>
    </xf>
    <xf numFmtId="0" fontId="0" fillId="0" borderId="0" xfId="0" applyAlignment="1" applyProtection="1">
      <alignment horizontal="center" vertical="center"/>
      <protection hidden="1"/>
    </xf>
    <xf numFmtId="0" fontId="3" fillId="0" borderId="0" xfId="0" applyFont="1" applyAlignment="1" applyProtection="1">
      <alignment horizontal="left" vertical="center" wrapText="1"/>
      <protection hidden="1"/>
    </xf>
    <xf numFmtId="1" fontId="0" fillId="0" borderId="0" xfId="0" applyNumberFormat="1" applyAlignment="1" applyProtection="1">
      <alignment horizontal="center" vertical="center"/>
      <protection hidden="1"/>
    </xf>
    <xf numFmtId="0" fontId="4" fillId="0" borderId="0" xfId="1" applyFont="1" applyAlignment="1">
      <alignment horizontal="center" vertical="center"/>
    </xf>
    <xf numFmtId="0" fontId="4" fillId="0" borderId="0" xfId="1" applyFont="1"/>
    <xf numFmtId="0" fontId="23" fillId="0" borderId="17" xfId="1" applyFont="1" applyBorder="1" applyAlignment="1">
      <alignment horizontal="center" vertical="center"/>
    </xf>
    <xf numFmtId="0" fontId="23" fillId="0" borderId="0" xfId="1" applyFont="1" applyAlignment="1">
      <alignment horizontal="center" vertical="center"/>
    </xf>
    <xf numFmtId="0" fontId="23" fillId="0" borderId="18" xfId="1" applyFont="1" applyBorder="1" applyAlignment="1">
      <alignment horizontal="center" vertical="center"/>
    </xf>
    <xf numFmtId="0" fontId="26" fillId="0" borderId="17" xfId="1" applyFont="1" applyBorder="1" applyAlignment="1">
      <alignment horizontal="center" vertical="center"/>
    </xf>
    <xf numFmtId="0" fontId="26" fillId="0" borderId="0" xfId="1" applyFont="1"/>
    <xf numFmtId="0" fontId="26" fillId="0" borderId="0" xfId="1" applyFont="1" applyAlignment="1">
      <alignment horizontal="center" vertical="center"/>
    </xf>
    <xf numFmtId="0" fontId="26" fillId="5" borderId="18" xfId="1" applyFont="1" applyFill="1" applyBorder="1"/>
    <xf numFmtId="0" fontId="4" fillId="0" borderId="17" xfId="1" applyFont="1" applyBorder="1"/>
    <xf numFmtId="0" fontId="26" fillId="4" borderId="18" xfId="1" applyFont="1" applyFill="1" applyBorder="1"/>
    <xf numFmtId="0" fontId="26" fillId="3" borderId="18" xfId="1" applyFont="1" applyFill="1" applyBorder="1"/>
    <xf numFmtId="0" fontId="26" fillId="0" borderId="0" xfId="1" applyFont="1" applyAlignment="1">
      <alignment wrapText="1"/>
    </xf>
    <xf numFmtId="0" fontId="28" fillId="0" borderId="11" xfId="1" applyFont="1" applyBorder="1" applyAlignment="1">
      <alignment horizontal="center" vertical="center"/>
    </xf>
    <xf numFmtId="0" fontId="26" fillId="0" borderId="7" xfId="2" applyFont="1" applyFill="1" applyBorder="1" applyAlignment="1" applyProtection="1">
      <alignment horizontal="left" vertical="center" wrapText="1"/>
    </xf>
    <xf numFmtId="0" fontId="26" fillId="0" borderId="7" xfId="0" applyFont="1" applyBorder="1" applyAlignment="1">
      <alignment vertical="center" wrapText="1"/>
    </xf>
    <xf numFmtId="0" fontId="26" fillId="0" borderId="8" xfId="1" applyFont="1" applyBorder="1" applyAlignment="1">
      <alignment horizontal="center" vertical="center"/>
    </xf>
    <xf numFmtId="0" fontId="26" fillId="0" borderId="8" xfId="1" applyFont="1" applyBorder="1" applyAlignment="1">
      <alignment horizontal="center" vertical="center" wrapText="1"/>
    </xf>
    <xf numFmtId="0" fontId="26" fillId="3" borderId="8" xfId="1" applyFont="1" applyFill="1" applyBorder="1" applyAlignment="1">
      <alignment horizontal="center" vertical="center" wrapText="1"/>
    </xf>
    <xf numFmtId="0" fontId="26" fillId="0" borderId="7" xfId="1" applyFont="1" applyBorder="1" applyAlignment="1">
      <alignment horizontal="left" vertical="center" wrapText="1"/>
    </xf>
    <xf numFmtId="0" fontId="30" fillId="0" borderId="28" xfId="1" applyFont="1" applyBorder="1" applyAlignment="1">
      <alignment horizontal="center" vertical="center" wrapText="1"/>
    </xf>
    <xf numFmtId="0" fontId="26" fillId="0" borderId="25" xfId="1" applyFont="1" applyBorder="1" applyAlignment="1">
      <alignment horizontal="center" vertical="center"/>
    </xf>
    <xf numFmtId="0" fontId="26" fillId="0" borderId="0" xfId="0" applyFont="1" applyAlignment="1">
      <alignment horizontal="left" vertical="center" wrapText="1"/>
    </xf>
    <xf numFmtId="0" fontId="26" fillId="0" borderId="8" xfId="0" applyFont="1" applyBorder="1" applyAlignment="1">
      <alignment horizontal="justify" vertical="center" wrapText="1"/>
    </xf>
    <xf numFmtId="0" fontId="26" fillId="0" borderId="8" xfId="1" applyFont="1" applyBorder="1" applyAlignment="1">
      <alignment vertical="center" wrapText="1"/>
    </xf>
    <xf numFmtId="0" fontId="31" fillId="0" borderId="27" xfId="2" applyFont="1" applyBorder="1" applyAlignment="1" applyProtection="1">
      <alignment horizontal="center" vertical="center" wrapText="1"/>
    </xf>
    <xf numFmtId="0" fontId="26" fillId="0" borderId="5" xfId="1" applyFont="1" applyBorder="1" applyAlignment="1">
      <alignment horizontal="center" vertical="center"/>
    </xf>
    <xf numFmtId="0" fontId="26" fillId="0" borderId="7" xfId="1" applyFont="1" applyBorder="1" applyAlignment="1">
      <alignment vertical="center" wrapText="1"/>
    </xf>
    <xf numFmtId="0" fontId="26" fillId="0" borderId="7" xfId="0" applyFont="1" applyBorder="1" applyAlignment="1">
      <alignment horizontal="justify" vertical="center" wrapText="1"/>
    </xf>
    <xf numFmtId="0" fontId="26" fillId="0" borderId="4" xfId="1" applyFont="1" applyBorder="1" applyAlignment="1">
      <alignment horizontal="center" vertical="center"/>
    </xf>
    <xf numFmtId="0" fontId="26" fillId="0" borderId="28" xfId="1" applyFont="1" applyBorder="1" applyAlignment="1">
      <alignment horizontal="center" vertical="center" wrapText="1"/>
    </xf>
    <xf numFmtId="0" fontId="26" fillId="0" borderId="30" xfId="1" applyFont="1" applyBorder="1" applyAlignment="1">
      <alignment horizontal="center" vertical="center"/>
    </xf>
    <xf numFmtId="0" fontId="32" fillId="0" borderId="31" xfId="1" applyFont="1" applyBorder="1" applyAlignment="1">
      <alignment horizontal="left" vertical="center" wrapText="1"/>
    </xf>
    <xf numFmtId="0" fontId="26" fillId="0" borderId="32" xfId="0" applyFont="1" applyBorder="1" applyAlignment="1">
      <alignment horizontal="left" vertical="center" wrapText="1"/>
    </xf>
    <xf numFmtId="0" fontId="26" fillId="0" borderId="7" xfId="0" applyFont="1" applyBorder="1" applyAlignment="1">
      <alignment horizontal="justify" vertical="top" wrapText="1"/>
    </xf>
    <xf numFmtId="0" fontId="33" fillId="0" borderId="33" xfId="0" applyFont="1" applyBorder="1" applyAlignment="1">
      <alignment vertical="center" wrapText="1"/>
    </xf>
    <xf numFmtId="0" fontId="33" fillId="0" borderId="34" xfId="0" applyFont="1" applyBorder="1" applyAlignment="1">
      <alignment vertical="center" wrapText="1"/>
    </xf>
    <xf numFmtId="0" fontId="32" fillId="0" borderId="5" xfId="0" applyFont="1" applyBorder="1" applyAlignment="1">
      <alignment vertical="center" wrapText="1"/>
    </xf>
    <xf numFmtId="0" fontId="26" fillId="0" borderId="35" xfId="0" applyFont="1" applyBorder="1" applyAlignment="1">
      <alignment horizontal="left" vertical="center" wrapText="1"/>
    </xf>
    <xf numFmtId="0" fontId="33" fillId="0" borderId="36" xfId="0" applyFont="1" applyBorder="1" applyAlignment="1">
      <alignment vertical="center" wrapText="1"/>
    </xf>
    <xf numFmtId="0" fontId="33" fillId="0" borderId="37" xfId="0" applyFont="1" applyBorder="1" applyAlignment="1">
      <alignment vertical="center" wrapText="1"/>
    </xf>
    <xf numFmtId="0" fontId="33" fillId="0" borderId="18" xfId="0" applyFont="1" applyBorder="1" applyAlignment="1">
      <alignment vertical="center" wrapText="1"/>
    </xf>
    <xf numFmtId="0" fontId="26" fillId="0" borderId="11" xfId="1" applyFont="1" applyBorder="1" applyAlignment="1">
      <alignment horizontal="center" vertical="center"/>
    </xf>
    <xf numFmtId="0" fontId="26" fillId="3" borderId="7" xfId="1" applyFont="1" applyFill="1" applyBorder="1" applyAlignment="1">
      <alignment horizontal="center" vertical="center" wrapText="1"/>
    </xf>
    <xf numFmtId="0" fontId="26" fillId="0" borderId="38" xfId="0" applyFont="1" applyBorder="1" applyAlignment="1">
      <alignment vertical="center" wrapText="1"/>
    </xf>
    <xf numFmtId="0" fontId="26" fillId="0" borderId="31" xfId="0" applyFont="1" applyBorder="1" applyAlignment="1">
      <alignment vertical="center" wrapText="1"/>
    </xf>
    <xf numFmtId="0" fontId="32" fillId="0" borderId="39" xfId="1" applyFont="1" applyBorder="1" applyAlignment="1">
      <alignment horizontal="left" vertical="center" wrapText="1"/>
    </xf>
    <xf numFmtId="0" fontId="32" fillId="0" borderId="40" xfId="0" applyFont="1" applyBorder="1" applyAlignment="1" applyProtection="1">
      <alignment vertical="center" wrapText="1"/>
      <protection hidden="1"/>
    </xf>
    <xf numFmtId="0" fontId="32" fillId="0" borderId="2" xfId="0" applyFont="1" applyBorder="1" applyAlignment="1">
      <alignment vertical="center" wrapText="1"/>
    </xf>
    <xf numFmtId="0" fontId="32" fillId="0" borderId="41" xfId="0" applyFont="1" applyBorder="1" applyAlignment="1">
      <alignment horizontal="left" vertical="center" wrapText="1"/>
    </xf>
    <xf numFmtId="0" fontId="26" fillId="0" borderId="42" xfId="1" applyFont="1" applyBorder="1" applyAlignment="1">
      <alignment horizontal="center" vertical="center"/>
    </xf>
    <xf numFmtId="0" fontId="26" fillId="0" borderId="44" xfId="1" applyFont="1" applyBorder="1" applyAlignment="1">
      <alignment vertical="center"/>
    </xf>
    <xf numFmtId="0" fontId="28" fillId="0" borderId="45" xfId="1" applyFont="1" applyBorder="1" applyAlignment="1">
      <alignment horizontal="center" vertical="center"/>
    </xf>
    <xf numFmtId="0" fontId="26" fillId="0" borderId="43" xfId="1" applyFont="1" applyBorder="1" applyAlignment="1">
      <alignment horizontal="center" vertical="center" wrapText="1"/>
    </xf>
    <xf numFmtId="0" fontId="26" fillId="0" borderId="44" xfId="2" applyFont="1" applyFill="1" applyBorder="1" applyAlignment="1" applyProtection="1">
      <alignment horizontal="left" vertical="center" wrapText="1"/>
    </xf>
    <xf numFmtId="0" fontId="26" fillId="0" borderId="44" xfId="0" applyFont="1" applyBorder="1" applyAlignment="1">
      <alignment horizontal="justify" vertical="center" wrapText="1"/>
    </xf>
    <xf numFmtId="0" fontId="26" fillId="0" borderId="43" xfId="1" applyFont="1" applyBorder="1" applyAlignment="1">
      <alignment horizontal="center" vertical="center"/>
    </xf>
    <xf numFmtId="0" fontId="26" fillId="3" borderId="43" xfId="1" applyFont="1" applyFill="1" applyBorder="1" applyAlignment="1">
      <alignment horizontal="center" vertical="center" wrapText="1"/>
    </xf>
    <xf numFmtId="0" fontId="26" fillId="3" borderId="44" xfId="1" applyFont="1" applyFill="1" applyBorder="1" applyAlignment="1">
      <alignment horizontal="center" vertical="center" wrapText="1"/>
    </xf>
    <xf numFmtId="0" fontId="26" fillId="0" borderId="46" xfId="0" applyFont="1" applyBorder="1" applyAlignment="1">
      <alignment vertical="center" wrapText="1"/>
    </xf>
    <xf numFmtId="0" fontId="26" fillId="0" borderId="47" xfId="1" applyFont="1" applyBorder="1" applyAlignment="1">
      <alignment horizontal="center" vertical="center" wrapText="1"/>
    </xf>
    <xf numFmtId="0" fontId="28" fillId="0" borderId="0" xfId="2" applyFont="1" applyFill="1" applyBorder="1" applyAlignment="1" applyProtection="1">
      <alignment horizontal="center" vertical="center" wrapText="1"/>
    </xf>
    <xf numFmtId="0" fontId="28" fillId="0" borderId="0" xfId="2" applyFont="1" applyFill="1" applyBorder="1" applyAlignment="1" applyProtection="1">
      <alignment horizontal="justify" vertical="center" wrapText="1"/>
    </xf>
    <xf numFmtId="0" fontId="26" fillId="0" borderId="0" xfId="1" applyFont="1" applyAlignment="1">
      <alignment horizontal="center" vertical="center" wrapText="1"/>
    </xf>
    <xf numFmtId="0" fontId="26" fillId="0" borderId="48" xfId="1" applyFont="1" applyBorder="1"/>
    <xf numFmtId="0" fontId="30" fillId="0" borderId="0" xfId="1" applyFont="1"/>
    <xf numFmtId="0" fontId="26" fillId="0" borderId="49" xfId="1" applyFont="1" applyBorder="1" applyAlignment="1">
      <alignment horizontal="center" vertical="center"/>
    </xf>
    <xf numFmtId="0" fontId="26" fillId="0" borderId="50" xfId="1" applyFont="1" applyBorder="1"/>
    <xf numFmtId="0" fontId="26" fillId="0" borderId="50" xfId="1" applyFont="1" applyBorder="1" applyAlignment="1">
      <alignment horizontal="center" vertical="center"/>
    </xf>
    <xf numFmtId="0" fontId="30" fillId="0" borderId="50" xfId="1" applyFont="1" applyBorder="1"/>
    <xf numFmtId="0" fontId="34" fillId="0" borderId="0" xfId="0" applyFont="1" applyProtection="1">
      <protection hidden="1"/>
    </xf>
    <xf numFmtId="0" fontId="35" fillId="0" borderId="0" xfId="0" applyFont="1" applyProtection="1">
      <protection hidden="1"/>
    </xf>
    <xf numFmtId="0" fontId="27" fillId="20" borderId="7" xfId="1" applyFont="1" applyFill="1" applyBorder="1" applyAlignment="1">
      <alignment horizontal="center" vertical="center" wrapText="1"/>
    </xf>
    <xf numFmtId="0" fontId="21" fillId="0" borderId="14" xfId="1" applyFont="1" applyBorder="1" applyAlignment="1">
      <alignment horizontal="center" vertical="center"/>
    </xf>
    <xf numFmtId="0" fontId="21" fillId="0" borderId="15" xfId="1" applyFont="1" applyBorder="1" applyAlignment="1">
      <alignment horizontal="center" vertical="center"/>
    </xf>
    <xf numFmtId="0" fontId="21" fillId="0" borderId="16" xfId="1" applyFont="1" applyBorder="1" applyAlignment="1">
      <alignment horizontal="center" vertical="center"/>
    </xf>
    <xf numFmtId="0" fontId="25" fillId="0" borderId="14" xfId="1" applyFont="1" applyBorder="1" applyAlignment="1">
      <alignment horizontal="left" vertical="center"/>
    </xf>
    <xf numFmtId="0" fontId="25" fillId="0" borderId="15" xfId="1" applyFont="1" applyBorder="1" applyAlignment="1">
      <alignment horizontal="left" vertical="center"/>
    </xf>
    <xf numFmtId="0" fontId="25" fillId="0" borderId="16" xfId="1" applyFont="1" applyBorder="1" applyAlignment="1">
      <alignment horizontal="left" vertical="center"/>
    </xf>
    <xf numFmtId="0" fontId="24" fillId="20" borderId="17" xfId="1" applyFont="1" applyFill="1" applyBorder="1" applyAlignment="1">
      <alignment horizontal="left" vertical="center"/>
    </xf>
    <xf numFmtId="0" fontId="24" fillId="20" borderId="0" xfId="1" applyFont="1" applyFill="1" applyAlignment="1">
      <alignment horizontal="left" vertical="center"/>
    </xf>
    <xf numFmtId="0" fontId="25" fillId="0" borderId="19" xfId="1" applyFont="1" applyBorder="1" applyAlignment="1">
      <alignment horizontal="left" vertical="center"/>
    </xf>
    <xf numFmtId="0" fontId="25" fillId="0" borderId="20" xfId="1" applyFont="1" applyBorder="1" applyAlignment="1">
      <alignment horizontal="left" vertical="center"/>
    </xf>
    <xf numFmtId="0" fontId="25" fillId="0" borderId="21" xfId="1" applyFont="1" applyBorder="1" applyAlignment="1">
      <alignment horizontal="left" vertical="center"/>
    </xf>
    <xf numFmtId="0" fontId="27" fillId="20" borderId="22" xfId="1" applyFont="1" applyFill="1" applyBorder="1" applyAlignment="1">
      <alignment horizontal="center" vertical="center" wrapText="1"/>
    </xf>
    <xf numFmtId="0" fontId="27" fillId="20" borderId="25" xfId="1" applyFont="1" applyFill="1" applyBorder="1" applyAlignment="1">
      <alignment horizontal="center" vertical="center" wrapText="1"/>
    </xf>
    <xf numFmtId="0" fontId="27" fillId="20" borderId="7" xfId="1" applyFont="1" applyFill="1" applyBorder="1" applyAlignment="1">
      <alignment horizontal="center" vertical="center" wrapText="1"/>
    </xf>
    <xf numFmtId="0" fontId="27" fillId="20" borderId="5" xfId="1" applyFont="1" applyFill="1" applyBorder="1" applyAlignment="1">
      <alignment horizontal="center" vertical="center"/>
    </xf>
    <xf numFmtId="0" fontId="27" fillId="20" borderId="8" xfId="1" applyFont="1" applyFill="1" applyBorder="1" applyAlignment="1">
      <alignment horizontal="center" vertical="center"/>
    </xf>
    <xf numFmtId="0" fontId="27" fillId="20" borderId="23" xfId="1" applyFont="1" applyFill="1" applyBorder="1" applyAlignment="1">
      <alignment horizontal="center" vertical="center" wrapText="1"/>
    </xf>
    <xf numFmtId="0" fontId="27" fillId="20" borderId="26" xfId="1" applyFont="1" applyFill="1" applyBorder="1" applyAlignment="1">
      <alignment horizontal="center" vertical="center" wrapText="1"/>
    </xf>
    <xf numFmtId="0" fontId="26" fillId="0" borderId="22" xfId="1" applyFont="1" applyBorder="1" applyAlignment="1">
      <alignment horizontal="center" vertical="center"/>
    </xf>
    <xf numFmtId="0" fontId="26" fillId="0" borderId="25" xfId="1" applyFont="1" applyBorder="1" applyAlignment="1">
      <alignment horizontal="center" vertical="center"/>
    </xf>
    <xf numFmtId="0" fontId="23" fillId="10" borderId="5" xfId="1" applyFont="1" applyFill="1" applyBorder="1" applyAlignment="1">
      <alignment horizontal="center" vertical="center" wrapText="1"/>
    </xf>
    <xf numFmtId="0" fontId="23" fillId="10" borderId="29" xfId="1" applyFont="1" applyFill="1" applyBorder="1" applyAlignment="1">
      <alignment horizontal="center" vertical="center" wrapText="1"/>
    </xf>
    <xf numFmtId="0" fontId="26" fillId="0" borderId="7" xfId="1" applyFont="1" applyBorder="1" applyAlignment="1">
      <alignment horizontal="center" vertical="center"/>
    </xf>
    <xf numFmtId="0" fontId="26" fillId="0" borderId="5" xfId="1" applyFont="1" applyBorder="1" applyAlignment="1">
      <alignment horizontal="center" vertical="center" wrapText="1"/>
    </xf>
    <xf numFmtId="0" fontId="26" fillId="0" borderId="29" xfId="1" applyFont="1" applyBorder="1" applyAlignment="1">
      <alignment horizontal="center" vertical="center" wrapText="1"/>
    </xf>
    <xf numFmtId="0" fontId="26" fillId="0" borderId="10" xfId="1" applyFont="1" applyBorder="1" applyAlignment="1">
      <alignment horizontal="center" vertical="center"/>
    </xf>
    <xf numFmtId="0" fontId="26" fillId="0" borderId="4" xfId="1" applyFont="1" applyBorder="1" applyAlignment="1">
      <alignment horizontal="center" vertical="center"/>
    </xf>
    <xf numFmtId="0" fontId="23" fillId="11" borderId="5" xfId="1" applyFont="1" applyFill="1" applyBorder="1" applyAlignment="1">
      <alignment horizontal="center" vertical="center" wrapText="1"/>
    </xf>
    <xf numFmtId="0" fontId="23" fillId="11" borderId="29" xfId="1" applyFont="1" applyFill="1" applyBorder="1" applyAlignment="1">
      <alignment horizontal="center" vertical="center" wrapText="1"/>
    </xf>
    <xf numFmtId="0" fontId="26" fillId="0" borderId="5" xfId="1" applyFont="1" applyBorder="1" applyAlignment="1">
      <alignment horizontal="center" vertical="center"/>
    </xf>
    <xf numFmtId="0" fontId="26" fillId="0" borderId="8" xfId="1" applyFont="1" applyBorder="1" applyAlignment="1">
      <alignment horizontal="center" vertical="center"/>
    </xf>
    <xf numFmtId="0" fontId="23" fillId="12" borderId="5" xfId="1" applyFont="1" applyFill="1" applyBorder="1" applyAlignment="1">
      <alignment horizontal="center" vertical="center" wrapText="1"/>
    </xf>
    <xf numFmtId="0" fontId="23" fillId="12" borderId="29" xfId="1" applyFont="1" applyFill="1" applyBorder="1" applyAlignment="1">
      <alignment horizontal="center" vertical="center" wrapText="1"/>
    </xf>
    <xf numFmtId="0" fontId="23" fillId="12" borderId="8" xfId="1" applyFont="1" applyFill="1" applyBorder="1" applyAlignment="1">
      <alignment horizontal="center" vertical="center" wrapText="1"/>
    </xf>
    <xf numFmtId="0" fontId="26" fillId="0" borderId="8" xfId="1" applyFont="1" applyBorder="1" applyAlignment="1">
      <alignment horizontal="center" vertical="center" wrapText="1"/>
    </xf>
    <xf numFmtId="0" fontId="27" fillId="20" borderId="6" xfId="1" applyFont="1" applyFill="1" applyBorder="1" applyAlignment="1">
      <alignment horizontal="center" vertical="center" wrapText="1"/>
    </xf>
    <xf numFmtId="0" fontId="27" fillId="20" borderId="27" xfId="1" applyFont="1" applyFill="1" applyBorder="1" applyAlignment="1">
      <alignment horizontal="center" vertical="center" wrapText="1"/>
    </xf>
    <xf numFmtId="0" fontId="27" fillId="20" borderId="5" xfId="1" applyFont="1" applyFill="1" applyBorder="1" applyAlignment="1">
      <alignment horizontal="center" vertical="center" wrapText="1"/>
    </xf>
    <xf numFmtId="0" fontId="27" fillId="20" borderId="8" xfId="1" applyFont="1" applyFill="1" applyBorder="1" applyAlignment="1">
      <alignment horizontal="center" vertical="center" wrapText="1"/>
    </xf>
    <xf numFmtId="0" fontId="27" fillId="20" borderId="24" xfId="1" applyFont="1" applyFill="1" applyBorder="1" applyAlignment="1">
      <alignment horizontal="center" vertical="center" wrapText="1"/>
    </xf>
    <xf numFmtId="0" fontId="27" fillId="20" borderId="11" xfId="1" applyFont="1" applyFill="1" applyBorder="1" applyAlignment="1">
      <alignment horizontal="center" vertical="center" wrapText="1"/>
    </xf>
    <xf numFmtId="0" fontId="23" fillId="6" borderId="5" xfId="1" applyFont="1" applyFill="1" applyBorder="1" applyAlignment="1">
      <alignment horizontal="center" vertical="center" wrapText="1"/>
    </xf>
    <xf numFmtId="0" fontId="23" fillId="6" borderId="29" xfId="1" applyFont="1" applyFill="1" applyBorder="1" applyAlignment="1">
      <alignment horizontal="center" vertical="center" wrapText="1"/>
    </xf>
    <xf numFmtId="0" fontId="23" fillId="6" borderId="8" xfId="1" applyFont="1" applyFill="1" applyBorder="1" applyAlignment="1">
      <alignment horizontal="center" vertical="center" wrapText="1"/>
    </xf>
    <xf numFmtId="0" fontId="23" fillId="13" borderId="5" xfId="1" applyFont="1" applyFill="1" applyBorder="1" applyAlignment="1">
      <alignment horizontal="center" vertical="center" wrapText="1"/>
    </xf>
    <xf numFmtId="0" fontId="23" fillId="13" borderId="29" xfId="1" applyFont="1" applyFill="1" applyBorder="1" applyAlignment="1">
      <alignment horizontal="center" vertical="center" wrapText="1"/>
    </xf>
    <xf numFmtId="0" fontId="23" fillId="14" borderId="5" xfId="1" applyFont="1" applyFill="1" applyBorder="1" applyAlignment="1">
      <alignment horizontal="center" vertical="center" wrapText="1"/>
    </xf>
    <xf numFmtId="0" fontId="23" fillId="14" borderId="29" xfId="1" applyFont="1" applyFill="1" applyBorder="1" applyAlignment="1">
      <alignment horizontal="center" vertical="center" wrapText="1"/>
    </xf>
    <xf numFmtId="0" fontId="23" fillId="15" borderId="5" xfId="1" applyFont="1" applyFill="1" applyBorder="1" applyAlignment="1">
      <alignment horizontal="center" vertical="center" wrapText="1"/>
    </xf>
    <xf numFmtId="0" fontId="23" fillId="15" borderId="29" xfId="1" applyFont="1" applyFill="1" applyBorder="1" applyAlignment="1">
      <alignment horizontal="center" vertical="center" wrapText="1"/>
    </xf>
    <xf numFmtId="0" fontId="23" fillId="16" borderId="5" xfId="1" applyFont="1" applyFill="1" applyBorder="1" applyAlignment="1">
      <alignment horizontal="center" vertical="center" wrapText="1"/>
    </xf>
    <xf numFmtId="0" fontId="23" fillId="16" borderId="29" xfId="1" applyFont="1" applyFill="1" applyBorder="1" applyAlignment="1">
      <alignment horizontal="center" vertical="center" wrapText="1"/>
    </xf>
    <xf numFmtId="0" fontId="23" fillId="16" borderId="8" xfId="1" applyFont="1" applyFill="1" applyBorder="1" applyAlignment="1">
      <alignment horizontal="center" vertical="center" wrapText="1"/>
    </xf>
    <xf numFmtId="0" fontId="23" fillId="17" borderId="5" xfId="1" applyFont="1" applyFill="1" applyBorder="1" applyAlignment="1">
      <alignment horizontal="center" vertical="center" wrapText="1"/>
    </xf>
    <xf numFmtId="0" fontId="23" fillId="17" borderId="29" xfId="1" applyFont="1" applyFill="1" applyBorder="1" applyAlignment="1">
      <alignment horizontal="center" vertical="center" wrapText="1"/>
    </xf>
    <xf numFmtId="0" fontId="23" fillId="18" borderId="5" xfId="1" applyFont="1" applyFill="1" applyBorder="1" applyAlignment="1">
      <alignment horizontal="center" vertical="center" wrapText="1"/>
    </xf>
    <xf numFmtId="0" fontId="23" fillId="18" borderId="29" xfId="1" applyFont="1" applyFill="1" applyBorder="1" applyAlignment="1">
      <alignment horizontal="center" vertical="center" wrapText="1"/>
    </xf>
    <xf numFmtId="0" fontId="23" fillId="18" borderId="8" xfId="1" applyFont="1" applyFill="1" applyBorder="1" applyAlignment="1">
      <alignment horizontal="center" vertical="center" wrapText="1"/>
    </xf>
    <xf numFmtId="0" fontId="23" fillId="10" borderId="43" xfId="1" applyFont="1" applyFill="1" applyBorder="1" applyAlignment="1">
      <alignment horizontal="center" vertical="center" wrapText="1"/>
    </xf>
    <xf numFmtId="0" fontId="26" fillId="0" borderId="43" xfId="1" applyFont="1" applyBorder="1" applyAlignment="1">
      <alignment horizontal="center" vertical="center" wrapText="1"/>
    </xf>
    <xf numFmtId="0" fontId="26" fillId="0" borderId="17" xfId="1" applyFont="1" applyBorder="1" applyAlignment="1">
      <alignment horizontal="left" vertical="center"/>
    </xf>
    <xf numFmtId="0" fontId="26" fillId="0" borderId="0" xfId="1" applyFont="1" applyAlignment="1">
      <alignment horizontal="left" vertical="center"/>
    </xf>
    <xf numFmtId="0" fontId="17" fillId="7" borderId="0" xfId="0" applyFont="1" applyFill="1" applyAlignment="1">
      <alignment horizontal="center"/>
    </xf>
    <xf numFmtId="0" fontId="14" fillId="0" borderId="13" xfId="0" applyFont="1" applyBorder="1" applyAlignment="1">
      <alignment horizontal="center"/>
    </xf>
    <xf numFmtId="0" fontId="11" fillId="0" borderId="0" xfId="0" applyFont="1" applyAlignment="1">
      <alignment horizontal="center"/>
    </xf>
    <xf numFmtId="0" fontId="13" fillId="9" borderId="7" xfId="0" applyFont="1" applyFill="1" applyBorder="1" applyAlignment="1">
      <alignment horizontal="center" vertical="center"/>
    </xf>
    <xf numFmtId="0" fontId="16" fillId="6" borderId="0" xfId="0" applyFont="1" applyFill="1" applyAlignment="1">
      <alignment horizontal="center"/>
    </xf>
    <xf numFmtId="0" fontId="17" fillId="7" borderId="0" xfId="0" applyFont="1" applyFill="1" applyAlignment="1">
      <alignment horizontal="center" vertical="center" textRotation="90"/>
    </xf>
    <xf numFmtId="0" fontId="36" fillId="19" borderId="2" xfId="0" applyFont="1" applyFill="1" applyBorder="1" applyAlignment="1" applyProtection="1">
      <alignment horizontal="center" vertical="center" wrapText="1"/>
      <protection hidden="1"/>
    </xf>
    <xf numFmtId="0" fontId="36" fillId="19" borderId="5" xfId="0" applyFont="1" applyFill="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7"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36" fillId="19" borderId="1" xfId="0" applyFont="1" applyFill="1" applyBorder="1" applyAlignment="1" applyProtection="1">
      <alignment horizontal="center" vertical="center" wrapText="1"/>
      <protection hidden="1"/>
    </xf>
    <xf numFmtId="0" fontId="36" fillId="19" borderId="4" xfId="0" applyFont="1" applyFill="1" applyBorder="1" applyAlignment="1" applyProtection="1">
      <alignment horizontal="center" vertical="center" wrapText="1"/>
      <protection hidden="1"/>
    </xf>
    <xf numFmtId="0" fontId="36" fillId="19" borderId="9" xfId="0" applyFont="1" applyFill="1" applyBorder="1" applyAlignment="1" applyProtection="1">
      <alignment horizontal="center" vertical="center"/>
      <protection hidden="1"/>
    </xf>
    <xf numFmtId="0" fontId="36" fillId="19" borderId="8" xfId="0" applyFont="1" applyFill="1" applyBorder="1" applyAlignment="1" applyProtection="1">
      <alignment horizontal="center" vertical="center"/>
      <protection hidden="1"/>
    </xf>
    <xf numFmtId="1" fontId="36" fillId="19" borderId="2" xfId="0" applyNumberFormat="1" applyFont="1" applyFill="1" applyBorder="1" applyAlignment="1" applyProtection="1">
      <alignment horizontal="center" vertical="center" wrapText="1"/>
      <protection hidden="1"/>
    </xf>
    <xf numFmtId="1" fontId="36" fillId="19" borderId="5" xfId="0" applyNumberFormat="1" applyFont="1" applyFill="1" applyBorder="1" applyAlignment="1" applyProtection="1">
      <alignment horizontal="center" vertical="center" wrapText="1"/>
      <protection hidden="1"/>
    </xf>
  </cellXfs>
  <cellStyles count="3">
    <cellStyle name="Hipervínculo" xfId="2" builtinId="8"/>
    <cellStyle name="Normal" xfId="0" builtinId="0"/>
    <cellStyle name="Normal 2" xfId="1" xr:uid="{939ECF8D-1364-4BAB-BB41-6A76A975D624}"/>
  </cellStyles>
  <dxfs count="10">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s>
  <tableStyles count="0" defaultTableStyle="TableStyleMedium2" defaultPivotStyle="PivotStyleLight16"/>
  <colors>
    <mruColors>
      <color rgb="FF0066FF"/>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ubbleChart>
        <c:varyColors val="0"/>
        <c:dLbls>
          <c:showLegendKey val="0"/>
          <c:showVal val="0"/>
          <c:showCatName val="0"/>
          <c:showSerName val="0"/>
          <c:showPercent val="0"/>
          <c:showBubbleSize val="0"/>
        </c:dLbls>
        <c:bubbleScale val="70"/>
        <c:showNegBubbles val="0"/>
        <c:axId val="266058072"/>
        <c:axId val="266031480"/>
      </c:bubbleChart>
      <c:valAx>
        <c:axId val="266058072"/>
        <c:scaling>
          <c:orientation val="minMax"/>
        </c:scaling>
        <c:delete val="1"/>
        <c:axPos val="b"/>
        <c:numFmt formatCode="General" sourceLinked="1"/>
        <c:majorTickMark val="none"/>
        <c:minorTickMark val="none"/>
        <c:tickLblPos val="nextTo"/>
        <c:crossAx val="266031480"/>
        <c:crosses val="autoZero"/>
        <c:crossBetween val="midCat"/>
      </c:valAx>
      <c:valAx>
        <c:axId val="266031480"/>
        <c:scaling>
          <c:orientation val="minMax"/>
        </c:scaling>
        <c:delete val="1"/>
        <c:axPos val="l"/>
        <c:numFmt formatCode="General" sourceLinked="1"/>
        <c:majorTickMark val="none"/>
        <c:minorTickMark val="none"/>
        <c:tickLblPos val="nextTo"/>
        <c:crossAx val="266058072"/>
        <c:crosses val="autoZero"/>
        <c:crossBetween val="midCat"/>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47219193332429"/>
          <c:y val="9.6316266661643949E-6"/>
          <c:w val="0.72719688040846686"/>
          <c:h val="0.99999026486476639"/>
        </c:manualLayout>
      </c:layout>
      <c:doughnutChart>
        <c:varyColors val="1"/>
        <c:ser>
          <c:idx val="0"/>
          <c:order val="0"/>
          <c:tx>
            <c:strRef>
              <c:f>'Mapa de Riesgos '!$D$23</c:f>
              <c:strCache>
                <c:ptCount val="1"/>
                <c:pt idx="0">
                  <c:v>Escala</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2-1EB6-4B17-9AAA-A6D6419E83E9}"/>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1EB6-4B17-9AAA-A6D6419E83E9}"/>
              </c:ext>
            </c:extLst>
          </c:dPt>
          <c:dPt>
            <c:idx val="2"/>
            <c:bubble3D val="0"/>
            <c:spPr>
              <a:solidFill>
                <a:srgbClr val="FFFF00"/>
              </a:solidFill>
              <a:ln w="19050">
                <a:solidFill>
                  <a:schemeClr val="lt1"/>
                </a:solidFill>
              </a:ln>
              <a:effectLst/>
            </c:spPr>
            <c:extLst>
              <c:ext xmlns:c16="http://schemas.microsoft.com/office/drawing/2014/chart" uri="{C3380CC4-5D6E-409C-BE32-E72D297353CC}">
                <c16:uniqueId val="{00000004-1EB6-4B17-9AAA-A6D6419E83E9}"/>
              </c:ext>
            </c:extLst>
          </c:dPt>
          <c:dPt>
            <c:idx val="3"/>
            <c:bubble3D val="0"/>
            <c:spPr>
              <a:solidFill>
                <a:srgbClr val="FF0000"/>
              </a:solidFill>
              <a:ln w="19050">
                <a:noFill/>
              </a:ln>
              <a:effectLst/>
            </c:spPr>
            <c:extLst>
              <c:ext xmlns:c16="http://schemas.microsoft.com/office/drawing/2014/chart" uri="{C3380CC4-5D6E-409C-BE32-E72D297353CC}">
                <c16:uniqueId val="{00000005-1EB6-4B17-9AAA-A6D6419E83E9}"/>
              </c:ext>
            </c:extLst>
          </c:dPt>
          <c:dPt>
            <c:idx val="4"/>
            <c:bubble3D val="0"/>
            <c:spPr>
              <a:solidFill>
                <a:srgbClr val="FF0000"/>
              </a:solidFill>
              <a:ln w="19050">
                <a:solidFill>
                  <a:schemeClr val="lt1"/>
                </a:solidFill>
              </a:ln>
              <a:effectLst/>
            </c:spPr>
            <c:extLst>
              <c:ext xmlns:c16="http://schemas.microsoft.com/office/drawing/2014/chart" uri="{C3380CC4-5D6E-409C-BE32-E72D297353CC}">
                <c16:uniqueId val="{00000006-1EB6-4B17-9AAA-A6D6419E83E9}"/>
              </c:ext>
            </c:extLst>
          </c:dPt>
          <c:dPt>
            <c:idx val="5"/>
            <c:bubble3D val="0"/>
            <c:spPr>
              <a:noFill/>
              <a:ln w="19050">
                <a:solidFill>
                  <a:schemeClr val="lt1"/>
                </a:solidFill>
              </a:ln>
              <a:effectLst/>
            </c:spPr>
            <c:extLst>
              <c:ext xmlns:c16="http://schemas.microsoft.com/office/drawing/2014/chart" uri="{C3380CC4-5D6E-409C-BE32-E72D297353CC}">
                <c16:uniqueId val="{00000001-1EB6-4B17-9AAA-A6D6419E83E9}"/>
              </c:ext>
            </c:extLst>
          </c:dPt>
          <c:dLbls>
            <c:dLbl>
              <c:idx val="0"/>
              <c:layout>
                <c:manualLayout>
                  <c:x val="4.2260328688118144E-3"/>
                  <c:y val="-2.6287491641888414E-2"/>
                </c:manualLayout>
              </c:layout>
              <c:tx>
                <c:rich>
                  <a:bodyPr/>
                  <a:lstStyle/>
                  <a:p>
                    <a:fld id="{B6FF8B68-E2A4-466F-957E-BD70B9BADDC5}" type="CELLRANGE">
                      <a:rPr lang="en-US"/>
                      <a:pPr/>
                      <a:t>[CELLRANGE]</a:t>
                    </a:fld>
                    <a:endParaRPr lang="es-G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1EB6-4B17-9AAA-A6D6419E83E9}"/>
                </c:ext>
              </c:extLst>
            </c:dLbl>
            <c:dLbl>
              <c:idx val="1"/>
              <c:layout>
                <c:manualLayout>
                  <c:x val="-6.1958585476782338E-3"/>
                  <c:y val="-3.8971701852782512E-3"/>
                </c:manualLayout>
              </c:layout>
              <c:tx>
                <c:rich>
                  <a:bodyPr/>
                  <a:lstStyle/>
                  <a:p>
                    <a:fld id="{9C184745-6878-4C06-97EA-1A96E0546D04}" type="CELLRANGE">
                      <a:rPr lang="en-US"/>
                      <a:pPr/>
                      <a:t>[CELLRANGE]</a:t>
                    </a:fld>
                    <a:endParaRPr lang="es-G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1EB6-4B17-9AAA-A6D6419E83E9}"/>
                </c:ext>
              </c:extLst>
            </c:dLbl>
            <c:dLbl>
              <c:idx val="2"/>
              <c:layout>
                <c:manualLayout>
                  <c:x val="7.5832571895166397E-3"/>
                  <c:y val="-1.1677812242353987E-2"/>
                </c:manualLayout>
              </c:layout>
              <c:tx>
                <c:rich>
                  <a:bodyPr/>
                  <a:lstStyle/>
                  <a:p>
                    <a:fld id="{30881AA4-DCEA-490D-B619-FFFA9FAECE0F}" type="CELLRANGE">
                      <a:rPr lang="en-US"/>
                      <a:pPr/>
                      <a:t>[CELLRANGE]</a:t>
                    </a:fld>
                    <a:endParaRPr lang="es-G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1EB6-4B17-9AAA-A6D6419E83E9}"/>
                </c:ext>
              </c:extLst>
            </c:dLbl>
            <c:dLbl>
              <c:idx val="3"/>
              <c:layout>
                <c:manualLayout>
                  <c:x val="1.1886602177288812E-2"/>
                  <c:y val="1.0516452102562697E-2"/>
                </c:manualLayout>
              </c:layout>
              <c:tx>
                <c:rich>
                  <a:bodyPr/>
                  <a:lstStyle/>
                  <a:p>
                    <a:fld id="{C1DC0792-EF12-4C6E-87E9-11EB30635084}" type="CELLRANGE">
                      <a:rPr lang="en-US"/>
                      <a:pPr/>
                      <a:t>[CELLRANGE]</a:t>
                    </a:fld>
                    <a:endParaRPr lang="es-G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1EB6-4B17-9AAA-A6D6419E83E9}"/>
                </c:ext>
              </c:extLst>
            </c:dLbl>
            <c:dLbl>
              <c:idx val="4"/>
              <c:layout>
                <c:manualLayout>
                  <c:x val="4.1396011865232453E-3"/>
                  <c:y val="1.048006595737936E-2"/>
                </c:manualLayout>
              </c:layout>
              <c:tx>
                <c:rich>
                  <a:bodyPr/>
                  <a:lstStyle/>
                  <a:p>
                    <a:fld id="{A4C51C6F-4525-4AA6-9158-24F96A600A1B}" type="CELLRANGE">
                      <a:rPr lang="en-US"/>
                      <a:pPr/>
                      <a:t>[CELLRANGE]</a:t>
                    </a:fld>
                    <a:endParaRPr lang="es-G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1EB6-4B17-9AAA-A6D6419E83E9}"/>
                </c:ext>
              </c:extLst>
            </c:dLbl>
            <c:dLbl>
              <c:idx val="5"/>
              <c:tx>
                <c:rich>
                  <a:bodyPr/>
                  <a:lstStyle/>
                  <a:p>
                    <a:endParaRPr lang="es-G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1-1EB6-4B17-9AAA-A6D6419E83E9}"/>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GT"/>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'Mapa de Riesgos '!$D$24:$D$29</c:f>
              <c:numCache>
                <c:formatCode>General</c:formatCode>
                <c:ptCount val="6"/>
                <c:pt idx="0">
                  <c:v>1</c:v>
                </c:pt>
                <c:pt idx="1">
                  <c:v>1</c:v>
                </c:pt>
                <c:pt idx="2">
                  <c:v>1</c:v>
                </c:pt>
                <c:pt idx="3">
                  <c:v>1</c:v>
                </c:pt>
                <c:pt idx="4">
                  <c:v>1</c:v>
                </c:pt>
                <c:pt idx="5">
                  <c:v>5</c:v>
                </c:pt>
              </c:numCache>
            </c:numRef>
          </c:val>
          <c:extLst>
            <c:ext xmlns:c15="http://schemas.microsoft.com/office/drawing/2012/chart" uri="{02D57815-91ED-43cb-92C2-25804820EDAC}">
              <c15:datalabelsRange>
                <c15:f>'Mapa de Riesgos '!$C$24:$C$28</c15:f>
                <c15:dlblRangeCache>
                  <c:ptCount val="5"/>
                  <c:pt idx="0">
                    <c:v>5</c:v>
                  </c:pt>
                  <c:pt idx="1">
                    <c:v>10</c:v>
                  </c:pt>
                  <c:pt idx="2">
                    <c:v>15</c:v>
                  </c:pt>
                  <c:pt idx="3">
                    <c:v>20</c:v>
                  </c:pt>
                  <c:pt idx="4">
                    <c:v>25</c:v>
                  </c:pt>
                </c15:dlblRangeCache>
              </c15:datalabelsRange>
            </c:ext>
            <c:ext xmlns:c16="http://schemas.microsoft.com/office/drawing/2014/chart" uri="{C3380CC4-5D6E-409C-BE32-E72D297353CC}">
              <c16:uniqueId val="{00000000-1EB6-4B17-9AAA-A6D6419E83E9}"/>
            </c:ext>
          </c:extLst>
        </c:ser>
        <c:dLbls>
          <c:showLegendKey val="0"/>
          <c:showVal val="0"/>
          <c:showCatName val="0"/>
          <c:showSerName val="0"/>
          <c:showPercent val="0"/>
          <c:showBubbleSize val="0"/>
          <c:showLeaderLines val="0"/>
        </c:dLbls>
        <c:firstSliceAng val="270"/>
        <c:holeSize val="75"/>
      </c:doughnutChart>
      <c:scatterChart>
        <c:scatterStyle val="smoothMarker"/>
        <c:varyColors val="0"/>
        <c:ser>
          <c:idx val="1"/>
          <c:order val="1"/>
          <c:tx>
            <c:v>Puntos</c:v>
          </c:tx>
          <c:spPr>
            <a:ln w="28575" cap="rnd">
              <a:solidFill>
                <a:schemeClr val="accent2"/>
              </a:solidFill>
              <a:round/>
            </a:ln>
            <a:effectLst/>
          </c:spPr>
          <c:marker>
            <c:symbol val="circle"/>
            <c:size val="5"/>
            <c:spPr>
              <a:solidFill>
                <a:schemeClr val="accent2"/>
              </a:solidFill>
              <a:ln w="9525">
                <a:solidFill>
                  <a:schemeClr val="accent2"/>
                </a:solidFill>
              </a:ln>
              <a:effectLst/>
            </c:spPr>
          </c:marker>
          <c:dPt>
            <c:idx val="0"/>
            <c:marker>
              <c:symbol val="circle"/>
              <c:size val="5"/>
              <c:spPr>
                <a:noFill/>
                <a:ln w="9525">
                  <a:noFill/>
                </a:ln>
                <a:effectLst/>
              </c:spPr>
            </c:marker>
            <c:bubble3D val="0"/>
            <c:extLst>
              <c:ext xmlns:c16="http://schemas.microsoft.com/office/drawing/2014/chart" uri="{C3380CC4-5D6E-409C-BE32-E72D297353CC}">
                <c16:uniqueId val="{0000000A-1EB6-4B17-9AAA-A6D6419E83E9}"/>
              </c:ext>
            </c:extLst>
          </c:dPt>
          <c:dPt>
            <c:idx val="1"/>
            <c:marker>
              <c:symbol val="none"/>
            </c:marker>
            <c:bubble3D val="0"/>
            <c:spPr>
              <a:ln w="79375" cap="rnd" cmpd="sng">
                <a:solidFill>
                  <a:schemeClr val="tx1">
                    <a:alpha val="66000"/>
                  </a:schemeClr>
                </a:solidFill>
                <a:round/>
                <a:headEnd type="oval" w="sm" len="sm"/>
                <a:tailEnd type="triangle" w="lg" len="lg"/>
              </a:ln>
              <a:effectLst/>
            </c:spPr>
            <c:extLst>
              <c:ext xmlns:c16="http://schemas.microsoft.com/office/drawing/2014/chart" uri="{C3380CC4-5D6E-409C-BE32-E72D297353CC}">
                <c16:uniqueId val="{00000009-1EB6-4B17-9AAA-A6D6419E83E9}"/>
              </c:ext>
            </c:extLst>
          </c:dPt>
          <c:xVal>
            <c:numRef>
              <c:f>'Mapa de Riesgos '!$C$36:$C$37</c:f>
              <c:numCache>
                <c:formatCode>General</c:formatCode>
                <c:ptCount val="2"/>
                <c:pt idx="0">
                  <c:v>0</c:v>
                </c:pt>
                <c:pt idx="1">
                  <c:v>-0.15643446504023029</c:v>
                </c:pt>
              </c:numCache>
            </c:numRef>
          </c:xVal>
          <c:yVal>
            <c:numRef>
              <c:f>'Mapa de Riesgos '!$D$36:$D$37</c:f>
              <c:numCache>
                <c:formatCode>General</c:formatCode>
                <c:ptCount val="2"/>
                <c:pt idx="0">
                  <c:v>0</c:v>
                </c:pt>
                <c:pt idx="1">
                  <c:v>0.98768834059513777</c:v>
                </c:pt>
              </c:numCache>
            </c:numRef>
          </c:yVal>
          <c:smooth val="1"/>
          <c:extLst>
            <c:ext xmlns:c16="http://schemas.microsoft.com/office/drawing/2014/chart" uri="{C3380CC4-5D6E-409C-BE32-E72D297353CC}">
              <c16:uniqueId val="{00000007-1EB6-4B17-9AAA-A6D6419E83E9}"/>
            </c:ext>
          </c:extLst>
        </c:ser>
        <c:dLbls>
          <c:showLegendKey val="0"/>
          <c:showVal val="0"/>
          <c:showCatName val="0"/>
          <c:showSerName val="0"/>
          <c:showPercent val="0"/>
          <c:showBubbleSize val="0"/>
        </c:dLbls>
        <c:axId val="1630655471"/>
        <c:axId val="1630653807"/>
      </c:scatterChart>
      <c:valAx>
        <c:axId val="1630653807"/>
        <c:scaling>
          <c:orientation val="minMax"/>
          <c:max val="1"/>
          <c:min val="-1"/>
        </c:scaling>
        <c:delete val="1"/>
        <c:axPos val="l"/>
        <c:numFmt formatCode="General" sourceLinked="1"/>
        <c:majorTickMark val="out"/>
        <c:minorTickMark val="none"/>
        <c:tickLblPos val="nextTo"/>
        <c:crossAx val="1630655471"/>
        <c:crosses val="autoZero"/>
        <c:crossBetween val="midCat"/>
      </c:valAx>
      <c:valAx>
        <c:axId val="1630655471"/>
        <c:scaling>
          <c:orientation val="minMax"/>
          <c:max val="1"/>
          <c:min val="-1"/>
        </c:scaling>
        <c:delete val="1"/>
        <c:axPos val="b"/>
        <c:numFmt formatCode="General" sourceLinked="1"/>
        <c:majorTickMark val="out"/>
        <c:minorTickMark val="none"/>
        <c:tickLblPos val="nextTo"/>
        <c:crossAx val="1630653807"/>
        <c:crosses val="autoZero"/>
        <c:crossBetween val="midCat"/>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152400</xdr:colOff>
      <xdr:row>4</xdr:row>
      <xdr:rowOff>28575</xdr:rowOff>
    </xdr:from>
    <xdr:to>
      <xdr:col>8</xdr:col>
      <xdr:colOff>619126</xdr:colOff>
      <xdr:row>8</xdr:row>
      <xdr:rowOff>633413</xdr:rowOff>
    </xdr:to>
    <xdr:graphicFrame macro="">
      <xdr:nvGraphicFramePr>
        <xdr:cNvPr id="2" name="Gráfico 1">
          <a:extLst>
            <a:ext uri="{FF2B5EF4-FFF2-40B4-BE49-F238E27FC236}">
              <a16:creationId xmlns:a16="http://schemas.microsoft.com/office/drawing/2014/main" id="{BE70808E-6916-4C14-9899-BD9947FC6E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417706</xdr:colOff>
      <xdr:row>0</xdr:row>
      <xdr:rowOff>71437</xdr:rowOff>
    </xdr:from>
    <xdr:to>
      <xdr:col>14</xdr:col>
      <xdr:colOff>132111</xdr:colOff>
      <xdr:row>2</xdr:row>
      <xdr:rowOff>238125</xdr:rowOff>
    </xdr:to>
    <xdr:pic>
      <xdr:nvPicPr>
        <xdr:cNvPr id="4" name="Imagen 3">
          <a:extLst>
            <a:ext uri="{FF2B5EF4-FFF2-40B4-BE49-F238E27FC236}">
              <a16:creationId xmlns:a16="http://schemas.microsoft.com/office/drawing/2014/main" id="{772BF640-66DF-4248-9252-A69451F238B6}"/>
            </a:ext>
          </a:extLst>
        </xdr:cNvPr>
        <xdr:cNvPicPr>
          <a:picLocks noChangeAspect="1"/>
        </xdr:cNvPicPr>
      </xdr:nvPicPr>
      <xdr:blipFill>
        <a:blip xmlns:r="http://schemas.openxmlformats.org/officeDocument/2006/relationships" r:embed="rId2"/>
        <a:stretch>
          <a:fillRect/>
        </a:stretch>
      </xdr:blipFill>
      <xdr:spPr>
        <a:xfrm>
          <a:off x="13736831" y="71437"/>
          <a:ext cx="905030" cy="896938"/>
        </a:xfrm>
        <a:prstGeom prst="rect">
          <a:avLst/>
        </a:prstGeom>
      </xdr:spPr>
    </xdr:pic>
    <xdr:clientData/>
  </xdr:twoCellAnchor>
  <xdr:twoCellAnchor>
    <xdr:from>
      <xdr:col>5</xdr:col>
      <xdr:colOff>1043268</xdr:colOff>
      <xdr:row>6</xdr:row>
      <xdr:rowOff>59391</xdr:rowOff>
    </xdr:from>
    <xdr:to>
      <xdr:col>5</xdr:col>
      <xdr:colOff>1043268</xdr:colOff>
      <xdr:row>6</xdr:row>
      <xdr:rowOff>516592</xdr:rowOff>
    </xdr:to>
    <xdr:sp macro="" textlink="">
      <xdr:nvSpPr>
        <xdr:cNvPr id="43" name="Elipse 43">
          <a:extLst>
            <a:ext uri="{FF2B5EF4-FFF2-40B4-BE49-F238E27FC236}">
              <a16:creationId xmlns:a16="http://schemas.microsoft.com/office/drawing/2014/main" id="{245569C3-52C6-5E17-F01F-E01511AED972}"/>
            </a:ext>
          </a:extLst>
        </xdr:cNvPr>
        <xdr:cNvSpPr/>
      </xdr:nvSpPr>
      <xdr:spPr>
        <a:xfrm>
          <a:off x="5043768" y="2849656"/>
          <a:ext cx="0" cy="457201"/>
        </a:xfrm>
        <a:prstGeom prst="ellipse">
          <a:avLst/>
        </a:prstGeom>
        <a:scene3d>
          <a:camera prst="orthographicFront"/>
          <a:lightRig rig="threePt" dir="t"/>
        </a:scene3d>
        <a:sp3d>
          <a:bevelT/>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5</xdr:col>
      <xdr:colOff>1048311</xdr:colOff>
      <xdr:row>5</xdr:row>
      <xdr:rowOff>10085</xdr:rowOff>
    </xdr:from>
    <xdr:to>
      <xdr:col>5</xdr:col>
      <xdr:colOff>1048311</xdr:colOff>
      <xdr:row>5</xdr:row>
      <xdr:rowOff>467286</xdr:rowOff>
    </xdr:to>
    <xdr:sp macro="" textlink="">
      <xdr:nvSpPr>
        <xdr:cNvPr id="57" name="Elipse 43">
          <a:extLst>
            <a:ext uri="{FF2B5EF4-FFF2-40B4-BE49-F238E27FC236}">
              <a16:creationId xmlns:a16="http://schemas.microsoft.com/office/drawing/2014/main" id="{1C30145A-E311-9ED8-F073-933744E78323}"/>
            </a:ext>
          </a:extLst>
        </xdr:cNvPr>
        <xdr:cNvSpPr/>
      </xdr:nvSpPr>
      <xdr:spPr>
        <a:xfrm>
          <a:off x="5048811" y="2228850"/>
          <a:ext cx="0" cy="457201"/>
        </a:xfrm>
        <a:prstGeom prst="ellipse">
          <a:avLst/>
        </a:prstGeom>
        <a:scene3d>
          <a:camera prst="orthographicFront"/>
          <a:lightRig rig="threePt" dir="t"/>
        </a:scene3d>
        <a:sp3d>
          <a:bevelT/>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6</xdr:col>
      <xdr:colOff>24091</xdr:colOff>
      <xdr:row>7</xdr:row>
      <xdr:rowOff>40339</xdr:rowOff>
    </xdr:from>
    <xdr:to>
      <xdr:col>6</xdr:col>
      <xdr:colOff>358588</xdr:colOff>
      <xdr:row>7</xdr:row>
      <xdr:rowOff>392205</xdr:rowOff>
    </xdr:to>
    <xdr:sp macro="" textlink="">
      <xdr:nvSpPr>
        <xdr:cNvPr id="65" name="Elipse 43">
          <a:extLst>
            <a:ext uri="{FF2B5EF4-FFF2-40B4-BE49-F238E27FC236}">
              <a16:creationId xmlns:a16="http://schemas.microsoft.com/office/drawing/2014/main" id="{1106DC6C-912E-48B9-BF17-160D65B5E08B}"/>
            </a:ext>
          </a:extLst>
        </xdr:cNvPr>
        <xdr:cNvSpPr/>
      </xdr:nvSpPr>
      <xdr:spPr>
        <a:xfrm>
          <a:off x="5077944" y="4276163"/>
          <a:ext cx="334497" cy="351866"/>
        </a:xfrm>
        <a:prstGeom prst="ellipse">
          <a:avLst/>
        </a:prstGeom>
        <a:scene3d>
          <a:camera prst="orthographicFront"/>
          <a:lightRig rig="threePt" dir="t"/>
        </a:scene3d>
        <a:sp3d>
          <a:bevelT/>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6</xdr:col>
      <xdr:colOff>8402</xdr:colOff>
      <xdr:row>7</xdr:row>
      <xdr:rowOff>607356</xdr:rowOff>
    </xdr:from>
    <xdr:to>
      <xdr:col>6</xdr:col>
      <xdr:colOff>342899</xdr:colOff>
      <xdr:row>7</xdr:row>
      <xdr:rowOff>959222</xdr:rowOff>
    </xdr:to>
    <xdr:sp macro="" textlink="">
      <xdr:nvSpPr>
        <xdr:cNvPr id="66" name="Elipse 43">
          <a:extLst>
            <a:ext uri="{FF2B5EF4-FFF2-40B4-BE49-F238E27FC236}">
              <a16:creationId xmlns:a16="http://schemas.microsoft.com/office/drawing/2014/main" id="{60ADC138-730F-4396-87CE-99F9F4619D8D}"/>
            </a:ext>
          </a:extLst>
        </xdr:cNvPr>
        <xdr:cNvSpPr/>
      </xdr:nvSpPr>
      <xdr:spPr>
        <a:xfrm>
          <a:off x="5062255" y="4764738"/>
          <a:ext cx="334497" cy="351866"/>
        </a:xfrm>
        <a:prstGeom prst="ellipse">
          <a:avLst/>
        </a:prstGeom>
        <a:scene3d>
          <a:camera prst="orthographicFront"/>
          <a:lightRig rig="threePt" dir="t"/>
        </a:scene3d>
        <a:sp3d>
          <a:bevelT/>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6</xdr:col>
      <xdr:colOff>373714</xdr:colOff>
      <xdr:row>7</xdr:row>
      <xdr:rowOff>42580</xdr:rowOff>
    </xdr:from>
    <xdr:to>
      <xdr:col>6</xdr:col>
      <xdr:colOff>708211</xdr:colOff>
      <xdr:row>7</xdr:row>
      <xdr:rowOff>394446</xdr:rowOff>
    </xdr:to>
    <xdr:sp macro="" textlink="">
      <xdr:nvSpPr>
        <xdr:cNvPr id="67" name="Elipse 43">
          <a:extLst>
            <a:ext uri="{FF2B5EF4-FFF2-40B4-BE49-F238E27FC236}">
              <a16:creationId xmlns:a16="http://schemas.microsoft.com/office/drawing/2014/main" id="{EE7491B4-3916-4FDB-A3C2-DEC63952A441}"/>
            </a:ext>
          </a:extLst>
        </xdr:cNvPr>
        <xdr:cNvSpPr/>
      </xdr:nvSpPr>
      <xdr:spPr>
        <a:xfrm>
          <a:off x="5427567" y="4278404"/>
          <a:ext cx="334497" cy="351866"/>
        </a:xfrm>
        <a:prstGeom prst="ellipse">
          <a:avLst/>
        </a:prstGeom>
        <a:scene3d>
          <a:camera prst="orthographicFront"/>
          <a:lightRig rig="threePt" dir="t"/>
        </a:scene3d>
        <a:sp3d>
          <a:bevelT/>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6</xdr:col>
      <xdr:colOff>716615</xdr:colOff>
      <xdr:row>7</xdr:row>
      <xdr:rowOff>38098</xdr:rowOff>
    </xdr:from>
    <xdr:to>
      <xdr:col>6</xdr:col>
      <xdr:colOff>1051112</xdr:colOff>
      <xdr:row>7</xdr:row>
      <xdr:rowOff>389964</xdr:rowOff>
    </xdr:to>
    <xdr:sp macro="" textlink="">
      <xdr:nvSpPr>
        <xdr:cNvPr id="68" name="Elipse 43">
          <a:extLst>
            <a:ext uri="{FF2B5EF4-FFF2-40B4-BE49-F238E27FC236}">
              <a16:creationId xmlns:a16="http://schemas.microsoft.com/office/drawing/2014/main" id="{7D85E52F-F6A9-45C5-8837-9481D1EDF522}"/>
            </a:ext>
          </a:extLst>
        </xdr:cNvPr>
        <xdr:cNvSpPr/>
      </xdr:nvSpPr>
      <xdr:spPr>
        <a:xfrm>
          <a:off x="5770468" y="4273922"/>
          <a:ext cx="334497" cy="351866"/>
        </a:xfrm>
        <a:prstGeom prst="ellipse">
          <a:avLst/>
        </a:prstGeom>
        <a:scene3d>
          <a:camera prst="orthographicFront"/>
          <a:lightRig rig="threePt" dir="t"/>
        </a:scene3d>
        <a:sp3d>
          <a:bevelT/>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6</xdr:col>
      <xdr:colOff>353544</xdr:colOff>
      <xdr:row>7</xdr:row>
      <xdr:rowOff>627527</xdr:rowOff>
    </xdr:from>
    <xdr:to>
      <xdr:col>6</xdr:col>
      <xdr:colOff>688041</xdr:colOff>
      <xdr:row>7</xdr:row>
      <xdr:rowOff>979393</xdr:rowOff>
    </xdr:to>
    <xdr:sp macro="" textlink="">
      <xdr:nvSpPr>
        <xdr:cNvPr id="69" name="Elipse 43">
          <a:extLst>
            <a:ext uri="{FF2B5EF4-FFF2-40B4-BE49-F238E27FC236}">
              <a16:creationId xmlns:a16="http://schemas.microsoft.com/office/drawing/2014/main" id="{AEDFDB53-7CCE-40EE-A4BA-E63FBDF52145}"/>
            </a:ext>
          </a:extLst>
        </xdr:cNvPr>
        <xdr:cNvSpPr/>
      </xdr:nvSpPr>
      <xdr:spPr>
        <a:xfrm>
          <a:off x="5407397" y="4784909"/>
          <a:ext cx="334497" cy="351866"/>
        </a:xfrm>
        <a:prstGeom prst="ellipse">
          <a:avLst/>
        </a:prstGeom>
        <a:scene3d>
          <a:camera prst="orthographicFront"/>
          <a:lightRig rig="threePt" dir="t"/>
        </a:scene3d>
        <a:sp3d>
          <a:bevelT/>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a:lstStyle/>
        <a:p>
          <a:endParaRPr lang="es-GT"/>
        </a:p>
      </xdr:txBody>
    </xdr:sp>
    <xdr:clientData/>
  </xdr:twoCellAnchor>
  <xdr:twoCellAnchor>
    <xdr:from>
      <xdr:col>6</xdr:col>
      <xdr:colOff>718856</xdr:colOff>
      <xdr:row>7</xdr:row>
      <xdr:rowOff>611840</xdr:rowOff>
    </xdr:from>
    <xdr:to>
      <xdr:col>7</xdr:col>
      <xdr:colOff>0</xdr:colOff>
      <xdr:row>7</xdr:row>
      <xdr:rowOff>963706</xdr:rowOff>
    </xdr:to>
    <xdr:sp macro="" textlink="">
      <xdr:nvSpPr>
        <xdr:cNvPr id="70" name="Elipse 43">
          <a:extLst>
            <a:ext uri="{FF2B5EF4-FFF2-40B4-BE49-F238E27FC236}">
              <a16:creationId xmlns:a16="http://schemas.microsoft.com/office/drawing/2014/main" id="{B8611F80-B7B8-4847-B691-B862CC368A65}"/>
            </a:ext>
          </a:extLst>
        </xdr:cNvPr>
        <xdr:cNvSpPr/>
      </xdr:nvSpPr>
      <xdr:spPr>
        <a:xfrm>
          <a:off x="5772709" y="4769222"/>
          <a:ext cx="334497" cy="351866"/>
        </a:xfrm>
        <a:prstGeom prst="ellipse">
          <a:avLst/>
        </a:prstGeom>
        <a:scene3d>
          <a:camera prst="orthographicFront"/>
          <a:lightRig rig="threePt" dir="t"/>
        </a:scene3d>
        <a:sp3d>
          <a:bevelT/>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6</xdr:col>
      <xdr:colOff>22119</xdr:colOff>
      <xdr:row>7</xdr:row>
      <xdr:rowOff>32217</xdr:rowOff>
    </xdr:from>
    <xdr:to>
      <xdr:col>6</xdr:col>
      <xdr:colOff>358878</xdr:colOff>
      <xdr:row>7</xdr:row>
      <xdr:rowOff>355507</xdr:rowOff>
    </xdr:to>
    <xdr:sp macro="" textlink="">
      <xdr:nvSpPr>
        <xdr:cNvPr id="52" name="Elipse 4">
          <a:extLst>
            <a:ext uri="{FF2B5EF4-FFF2-40B4-BE49-F238E27FC236}">
              <a16:creationId xmlns:a16="http://schemas.microsoft.com/office/drawing/2014/main" id="{C86D30F6-AD39-AE44-D94B-3DC39DD3D501}"/>
            </a:ext>
          </a:extLst>
        </xdr:cNvPr>
        <xdr:cNvSpPr txBox="1"/>
      </xdr:nvSpPr>
      <xdr:spPr>
        <a:xfrm>
          <a:off x="5075972" y="4268041"/>
          <a:ext cx="336759" cy="323290"/>
        </a:xfrm>
        <a:prstGeom prst="rect">
          <a:avLst/>
        </a:prstGeom>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spcFirstLastPara="0" vert="horz" wrap="square" lIns="27940" tIns="27940" rIns="27940" bIns="27940" numCol="1" spcCol="1270" anchor="ctr" anchorCtr="0">
          <a:noAutofit/>
        </a:bodyPr>
        <a:lstStyle/>
        <a:p>
          <a:pPr marL="0" lvl="0" indent="0" algn="ctr" defTabSz="977900">
            <a:lnSpc>
              <a:spcPct val="90000"/>
            </a:lnSpc>
            <a:spcBef>
              <a:spcPct val="0"/>
            </a:spcBef>
            <a:spcAft>
              <a:spcPct val="35000"/>
            </a:spcAft>
            <a:buNone/>
          </a:pPr>
          <a:r>
            <a:rPr lang="es-GT" sz="1400" kern="1200"/>
            <a:t>E.1</a:t>
          </a:r>
        </a:p>
      </xdr:txBody>
    </xdr:sp>
    <xdr:clientData/>
  </xdr:twoCellAnchor>
  <xdr:twoCellAnchor>
    <xdr:from>
      <xdr:col>6</xdr:col>
      <xdr:colOff>365019</xdr:colOff>
      <xdr:row>7</xdr:row>
      <xdr:rowOff>61352</xdr:rowOff>
    </xdr:from>
    <xdr:to>
      <xdr:col>6</xdr:col>
      <xdr:colOff>701778</xdr:colOff>
      <xdr:row>7</xdr:row>
      <xdr:rowOff>384642</xdr:rowOff>
    </xdr:to>
    <xdr:sp macro="" textlink="">
      <xdr:nvSpPr>
        <xdr:cNvPr id="71" name="Elipse 4">
          <a:extLst>
            <a:ext uri="{FF2B5EF4-FFF2-40B4-BE49-F238E27FC236}">
              <a16:creationId xmlns:a16="http://schemas.microsoft.com/office/drawing/2014/main" id="{782A8732-052C-406D-9BB7-392854A505AE}"/>
            </a:ext>
          </a:extLst>
        </xdr:cNvPr>
        <xdr:cNvSpPr txBox="1"/>
      </xdr:nvSpPr>
      <xdr:spPr>
        <a:xfrm>
          <a:off x="5418872" y="4297176"/>
          <a:ext cx="336759" cy="323290"/>
        </a:xfrm>
        <a:prstGeom prst="rect">
          <a:avLst/>
        </a:prstGeom>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spcFirstLastPara="0" vert="horz" wrap="square" lIns="27940" tIns="27940" rIns="27940" bIns="27940" numCol="1" spcCol="1270" anchor="ctr" anchorCtr="0">
          <a:noAutofit/>
        </a:bodyPr>
        <a:lstStyle/>
        <a:p>
          <a:pPr marL="0" lvl="0" indent="0" algn="ctr" defTabSz="977900">
            <a:lnSpc>
              <a:spcPct val="90000"/>
            </a:lnSpc>
            <a:spcBef>
              <a:spcPct val="0"/>
            </a:spcBef>
            <a:spcAft>
              <a:spcPct val="35000"/>
            </a:spcAft>
            <a:buNone/>
          </a:pPr>
          <a:r>
            <a:rPr lang="es-GT" sz="1400" kern="1200"/>
            <a:t>E.2</a:t>
          </a:r>
        </a:p>
      </xdr:txBody>
    </xdr:sp>
    <xdr:clientData/>
  </xdr:twoCellAnchor>
  <xdr:twoCellAnchor>
    <xdr:from>
      <xdr:col>6</xdr:col>
      <xdr:colOff>728383</xdr:colOff>
      <xdr:row>7</xdr:row>
      <xdr:rowOff>56030</xdr:rowOff>
    </xdr:from>
    <xdr:to>
      <xdr:col>7</xdr:col>
      <xdr:colOff>11789</xdr:colOff>
      <xdr:row>7</xdr:row>
      <xdr:rowOff>379320</xdr:rowOff>
    </xdr:to>
    <xdr:sp macro="" textlink="">
      <xdr:nvSpPr>
        <xdr:cNvPr id="72" name="Elipse 4">
          <a:extLst>
            <a:ext uri="{FF2B5EF4-FFF2-40B4-BE49-F238E27FC236}">
              <a16:creationId xmlns:a16="http://schemas.microsoft.com/office/drawing/2014/main" id="{D7447933-E6F8-4374-9CD3-83578932B742}"/>
            </a:ext>
          </a:extLst>
        </xdr:cNvPr>
        <xdr:cNvSpPr txBox="1"/>
      </xdr:nvSpPr>
      <xdr:spPr>
        <a:xfrm>
          <a:off x="5782236" y="4291854"/>
          <a:ext cx="336759" cy="323290"/>
        </a:xfrm>
        <a:prstGeom prst="rect">
          <a:avLst/>
        </a:prstGeom>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spcFirstLastPara="0" vert="horz" wrap="square" lIns="27940" tIns="27940" rIns="27940" bIns="27940" numCol="1" spcCol="1270" anchor="ctr" anchorCtr="0">
          <a:noAutofit/>
        </a:bodyPr>
        <a:lstStyle/>
        <a:p>
          <a:pPr marL="0" lvl="0" indent="0" algn="ctr" defTabSz="977900">
            <a:lnSpc>
              <a:spcPct val="90000"/>
            </a:lnSpc>
            <a:spcBef>
              <a:spcPct val="0"/>
            </a:spcBef>
            <a:spcAft>
              <a:spcPct val="35000"/>
            </a:spcAft>
            <a:buNone/>
          </a:pPr>
          <a:r>
            <a:rPr lang="es-GT" sz="1400" kern="1200"/>
            <a:t>O.1</a:t>
          </a:r>
        </a:p>
      </xdr:txBody>
    </xdr:sp>
    <xdr:clientData/>
  </xdr:twoCellAnchor>
  <xdr:twoCellAnchor>
    <xdr:from>
      <xdr:col>5</xdr:col>
      <xdr:colOff>1048871</xdr:colOff>
      <xdr:row>7</xdr:row>
      <xdr:rowOff>611842</xdr:rowOff>
    </xdr:from>
    <xdr:to>
      <xdr:col>6</xdr:col>
      <xdr:colOff>332277</xdr:colOff>
      <xdr:row>7</xdr:row>
      <xdr:rowOff>935132</xdr:rowOff>
    </xdr:to>
    <xdr:sp macro="" textlink="">
      <xdr:nvSpPr>
        <xdr:cNvPr id="73" name="Elipse 4">
          <a:extLst>
            <a:ext uri="{FF2B5EF4-FFF2-40B4-BE49-F238E27FC236}">
              <a16:creationId xmlns:a16="http://schemas.microsoft.com/office/drawing/2014/main" id="{DD413B93-371F-4B64-992C-483278187677}"/>
            </a:ext>
          </a:extLst>
        </xdr:cNvPr>
        <xdr:cNvSpPr txBox="1"/>
      </xdr:nvSpPr>
      <xdr:spPr>
        <a:xfrm>
          <a:off x="5049371" y="4769224"/>
          <a:ext cx="336759" cy="323290"/>
        </a:xfrm>
        <a:prstGeom prst="rect">
          <a:avLst/>
        </a:prstGeom>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spcFirstLastPara="0" vert="horz" wrap="square" lIns="27940" tIns="27940" rIns="27940" bIns="27940" numCol="1" spcCol="1270" anchor="ctr" anchorCtr="0">
          <a:noAutofit/>
        </a:bodyPr>
        <a:lstStyle/>
        <a:p>
          <a:pPr marL="0" lvl="0" indent="0" algn="ctr" defTabSz="977900">
            <a:lnSpc>
              <a:spcPct val="90000"/>
            </a:lnSpc>
            <a:spcBef>
              <a:spcPct val="0"/>
            </a:spcBef>
            <a:spcAft>
              <a:spcPct val="35000"/>
            </a:spcAft>
            <a:buNone/>
          </a:pPr>
          <a:r>
            <a:rPr lang="es-GT" sz="1400" kern="1200"/>
            <a:t>O.2</a:t>
          </a:r>
        </a:p>
      </xdr:txBody>
    </xdr:sp>
    <xdr:clientData/>
  </xdr:twoCellAnchor>
  <xdr:twoCellAnchor>
    <xdr:from>
      <xdr:col>6</xdr:col>
      <xdr:colOff>347382</xdr:colOff>
      <xdr:row>7</xdr:row>
      <xdr:rowOff>638736</xdr:rowOff>
    </xdr:from>
    <xdr:to>
      <xdr:col>6</xdr:col>
      <xdr:colOff>684141</xdr:colOff>
      <xdr:row>7</xdr:row>
      <xdr:rowOff>962026</xdr:rowOff>
    </xdr:to>
    <xdr:sp macro="" textlink="">
      <xdr:nvSpPr>
        <xdr:cNvPr id="74" name="Elipse 4">
          <a:extLst>
            <a:ext uri="{FF2B5EF4-FFF2-40B4-BE49-F238E27FC236}">
              <a16:creationId xmlns:a16="http://schemas.microsoft.com/office/drawing/2014/main" id="{552AAEC6-52B0-41F1-9BFB-60E4FABB7C70}"/>
            </a:ext>
          </a:extLst>
        </xdr:cNvPr>
        <xdr:cNvSpPr txBox="1"/>
      </xdr:nvSpPr>
      <xdr:spPr>
        <a:xfrm>
          <a:off x="5401235" y="4796118"/>
          <a:ext cx="336759" cy="323290"/>
        </a:xfrm>
        <a:prstGeom prst="rect">
          <a:avLst/>
        </a:prstGeom>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spcFirstLastPara="0" vert="horz" wrap="square" lIns="27940" tIns="27940" rIns="27940" bIns="27940" numCol="1" spcCol="1270" anchor="ctr" anchorCtr="0">
          <a:noAutofit/>
        </a:bodyPr>
        <a:lstStyle/>
        <a:p>
          <a:pPr marL="0" lvl="0" indent="0" algn="ctr" defTabSz="977900">
            <a:lnSpc>
              <a:spcPct val="90000"/>
            </a:lnSpc>
            <a:spcBef>
              <a:spcPct val="0"/>
            </a:spcBef>
            <a:spcAft>
              <a:spcPct val="35000"/>
            </a:spcAft>
            <a:buNone/>
          </a:pPr>
          <a:r>
            <a:rPr lang="es-GT" sz="1400" kern="1200"/>
            <a:t>C.1</a:t>
          </a:r>
        </a:p>
      </xdr:txBody>
    </xdr:sp>
    <xdr:clientData/>
  </xdr:twoCellAnchor>
  <xdr:twoCellAnchor>
    <xdr:from>
      <xdr:col>6</xdr:col>
      <xdr:colOff>705971</xdr:colOff>
      <xdr:row>7</xdr:row>
      <xdr:rowOff>627529</xdr:rowOff>
    </xdr:from>
    <xdr:to>
      <xdr:col>6</xdr:col>
      <xdr:colOff>1042730</xdr:colOff>
      <xdr:row>7</xdr:row>
      <xdr:rowOff>950819</xdr:rowOff>
    </xdr:to>
    <xdr:sp macro="" textlink="">
      <xdr:nvSpPr>
        <xdr:cNvPr id="76" name="Elipse 4">
          <a:extLst>
            <a:ext uri="{FF2B5EF4-FFF2-40B4-BE49-F238E27FC236}">
              <a16:creationId xmlns:a16="http://schemas.microsoft.com/office/drawing/2014/main" id="{7344C88C-A31C-4786-A6BC-E4E025659448}"/>
            </a:ext>
          </a:extLst>
        </xdr:cNvPr>
        <xdr:cNvSpPr txBox="1"/>
      </xdr:nvSpPr>
      <xdr:spPr>
        <a:xfrm>
          <a:off x="5759824" y="4784911"/>
          <a:ext cx="336759" cy="323290"/>
        </a:xfrm>
        <a:prstGeom prst="rect">
          <a:avLst/>
        </a:prstGeom>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spcFirstLastPara="0" vert="horz" wrap="square" lIns="27940" tIns="27940" rIns="27940" bIns="27940" numCol="1" spcCol="1270" anchor="ctr" anchorCtr="0">
          <a:noAutofit/>
        </a:bodyPr>
        <a:lstStyle/>
        <a:p>
          <a:pPr marL="0" lvl="0" indent="0" algn="ctr" defTabSz="977900">
            <a:lnSpc>
              <a:spcPct val="90000"/>
            </a:lnSpc>
            <a:spcBef>
              <a:spcPct val="0"/>
            </a:spcBef>
            <a:spcAft>
              <a:spcPct val="35000"/>
            </a:spcAft>
            <a:buNone/>
          </a:pPr>
          <a:r>
            <a:rPr lang="es-GT" sz="1400" kern="1200"/>
            <a:t>C.2</a:t>
          </a:r>
        </a:p>
      </xdr:txBody>
    </xdr:sp>
    <xdr:clientData/>
  </xdr:twoCellAnchor>
  <xdr:twoCellAnchor>
    <xdr:from>
      <xdr:col>5</xdr:col>
      <xdr:colOff>452833</xdr:colOff>
      <xdr:row>14</xdr:row>
      <xdr:rowOff>222444</xdr:rowOff>
    </xdr:from>
    <xdr:to>
      <xdr:col>11</xdr:col>
      <xdr:colOff>1303192</xdr:colOff>
      <xdr:row>39</xdr:row>
      <xdr:rowOff>84427</xdr:rowOff>
    </xdr:to>
    <xdr:graphicFrame macro="">
      <xdr:nvGraphicFramePr>
        <xdr:cNvPr id="6" name="Chart 5">
          <a:extLst>
            <a:ext uri="{FF2B5EF4-FFF2-40B4-BE49-F238E27FC236}">
              <a16:creationId xmlns:a16="http://schemas.microsoft.com/office/drawing/2014/main" id="{18BFDC0A-B645-69FC-7A6C-0D0AB93F6E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891399</xdr:colOff>
      <xdr:row>0</xdr:row>
      <xdr:rowOff>57511</xdr:rowOff>
    </xdr:from>
    <xdr:to>
      <xdr:col>12</xdr:col>
      <xdr:colOff>956094</xdr:colOff>
      <xdr:row>3</xdr:row>
      <xdr:rowOff>95251</xdr:rowOff>
    </xdr:to>
    <xdr:pic>
      <xdr:nvPicPr>
        <xdr:cNvPr id="2" name="Imagen 1">
          <a:extLst>
            <a:ext uri="{FF2B5EF4-FFF2-40B4-BE49-F238E27FC236}">
              <a16:creationId xmlns:a16="http://schemas.microsoft.com/office/drawing/2014/main" id="{4E05A71A-BE4B-4175-9354-03224876B3D1}"/>
            </a:ext>
          </a:extLst>
        </xdr:cNvPr>
        <xdr:cNvPicPr>
          <a:picLocks noChangeAspect="1"/>
        </xdr:cNvPicPr>
      </xdr:nvPicPr>
      <xdr:blipFill>
        <a:blip xmlns:r="http://schemas.openxmlformats.org/officeDocument/2006/relationships" r:embed="rId1"/>
        <a:stretch>
          <a:fillRect/>
        </a:stretch>
      </xdr:blipFill>
      <xdr:spPr>
        <a:xfrm>
          <a:off x="18988899" y="57511"/>
          <a:ext cx="1026720" cy="14093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egobgt-my.sharepoint.com/Users/bjjacobo/Downloads/ANEXOS-Matriz-Riesgo-mapa-de-riegos-y-Plan-de-Trabajo-Institucional%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de Riegos institucional"/>
      <sheetName val="MAPA RIESGO"/>
      <sheetName val="Plan de trabajo de evaluacion "/>
      <sheetName val="GRÁFICA"/>
    </sheetNames>
    <sheetDataSet>
      <sheetData sheetId="0">
        <row r="12">
          <cell r="H12">
            <v>4</v>
          </cell>
          <cell r="K12">
            <v>11.833333333333334</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2E546-F2A3-492C-8E90-78071D543F74}">
  <dimension ref="B3:O74"/>
  <sheetViews>
    <sheetView topLeftCell="B1" workbookViewId="0">
      <selection activeCell="O12" activeCellId="1" sqref="O12:O13"/>
    </sheetView>
  </sheetViews>
  <sheetFormatPr baseColWidth="10" defaultColWidth="13.5703125" defaultRowHeight="15.75" x14ac:dyDescent="0.25"/>
  <cols>
    <col min="1" max="1" width="2" style="53" customWidth="1"/>
    <col min="2" max="2" width="6.140625" style="52" customWidth="1"/>
    <col min="3" max="3" width="2.140625" style="53" hidden="1" customWidth="1"/>
    <col min="4" max="4" width="23.140625" style="52" customWidth="1"/>
    <col min="5" max="5" width="15.140625" style="52" customWidth="1"/>
    <col min="6" max="6" width="34" style="53" bestFit="1" customWidth="1"/>
    <col min="7" max="7" width="50.28515625" style="53" customWidth="1"/>
    <col min="8" max="8" width="52.28515625" style="53" customWidth="1"/>
    <col min="9" max="9" width="17.7109375" style="53" customWidth="1"/>
    <col min="10" max="10" width="16.7109375" style="53" customWidth="1"/>
    <col min="11" max="11" width="18.42578125" style="53" customWidth="1"/>
    <col min="12" max="12" width="19.28515625" style="53" customWidth="1"/>
    <col min="13" max="13" width="18.5703125" style="53" customWidth="1"/>
    <col min="14" max="14" width="100.140625" style="53" customWidth="1"/>
    <col min="15" max="15" width="52.85546875" style="53" customWidth="1"/>
    <col min="16" max="16384" width="13.5703125" style="53"/>
  </cols>
  <sheetData>
    <row r="3" spans="2:15" ht="16.5" thickBot="1" x14ac:dyDescent="0.3"/>
    <row r="4" spans="2:15" ht="11.25" customHeight="1" thickBot="1" x14ac:dyDescent="0.3">
      <c r="B4" s="125"/>
      <c r="C4" s="126"/>
      <c r="D4" s="126"/>
      <c r="E4" s="126"/>
      <c r="F4" s="126"/>
      <c r="G4" s="126"/>
      <c r="H4" s="126"/>
      <c r="I4" s="126"/>
      <c r="J4" s="126"/>
      <c r="K4" s="126"/>
      <c r="L4" s="126"/>
      <c r="M4" s="126"/>
      <c r="N4" s="126"/>
      <c r="O4" s="127"/>
    </row>
    <row r="5" spans="2:15" ht="45" customHeight="1" x14ac:dyDescent="0.25">
      <c r="B5" s="128" t="s">
        <v>27</v>
      </c>
      <c r="C5" s="129"/>
      <c r="D5" s="129"/>
      <c r="E5" s="129"/>
      <c r="F5" s="129"/>
      <c r="G5" s="129"/>
      <c r="H5" s="129"/>
      <c r="I5" s="129"/>
      <c r="J5" s="129"/>
      <c r="K5" s="129"/>
      <c r="L5" s="129"/>
      <c r="M5" s="129"/>
      <c r="N5" s="129"/>
      <c r="O5" s="130"/>
    </row>
    <row r="6" spans="2:15" ht="24" customHeight="1" x14ac:dyDescent="0.25">
      <c r="B6" s="54"/>
      <c r="C6" s="55"/>
      <c r="D6" s="55"/>
      <c r="E6" s="55"/>
      <c r="F6" s="55"/>
      <c r="G6" s="55"/>
      <c r="H6" s="55"/>
      <c r="I6" s="55"/>
      <c r="J6" s="55"/>
      <c r="K6" s="55"/>
      <c r="L6" s="55"/>
      <c r="M6" s="55"/>
      <c r="N6" s="55"/>
      <c r="O6" s="56"/>
    </row>
    <row r="7" spans="2:15" ht="24" customHeight="1" thickBot="1" x14ac:dyDescent="0.3">
      <c r="B7" s="54"/>
      <c r="C7" s="55"/>
      <c r="D7" s="55"/>
      <c r="E7" s="55"/>
      <c r="F7" s="55"/>
      <c r="G7" s="55"/>
      <c r="H7" s="55"/>
      <c r="I7" s="55"/>
      <c r="J7" s="55"/>
      <c r="K7" s="55"/>
      <c r="L7" s="55"/>
      <c r="M7" s="55"/>
      <c r="N7" s="55"/>
      <c r="O7" s="56"/>
    </row>
    <row r="8" spans="2:15" ht="42.75" customHeight="1" thickBot="1" x14ac:dyDescent="0.3">
      <c r="B8" s="131" t="s">
        <v>89</v>
      </c>
      <c r="C8" s="132"/>
      <c r="D8" s="132"/>
      <c r="E8" s="133" t="s">
        <v>18</v>
      </c>
      <c r="F8" s="134"/>
      <c r="G8" s="134"/>
      <c r="H8" s="134"/>
      <c r="I8" s="134"/>
      <c r="J8" s="134"/>
      <c r="K8" s="134"/>
      <c r="L8" s="134"/>
      <c r="M8" s="134"/>
      <c r="N8" s="134"/>
      <c r="O8" s="135"/>
    </row>
    <row r="9" spans="2:15" ht="21" x14ac:dyDescent="0.35">
      <c r="B9" s="57"/>
      <c r="C9" s="58"/>
      <c r="D9" s="59"/>
      <c r="E9" s="59"/>
      <c r="F9" s="58"/>
      <c r="G9" s="58"/>
      <c r="H9" s="58"/>
      <c r="I9" s="58"/>
      <c r="J9" s="58"/>
      <c r="K9" s="58"/>
      <c r="L9" s="58"/>
      <c r="M9" s="58"/>
      <c r="O9" s="60" t="s">
        <v>90</v>
      </c>
    </row>
    <row r="10" spans="2:15" ht="24" customHeight="1" x14ac:dyDescent="0.35">
      <c r="B10" s="61"/>
      <c r="D10" s="53"/>
      <c r="E10" s="53"/>
      <c r="H10" s="58"/>
      <c r="I10" s="58"/>
      <c r="J10" s="58"/>
      <c r="K10" s="58"/>
      <c r="L10" s="58"/>
      <c r="M10" s="58"/>
      <c r="O10" s="62" t="s">
        <v>91</v>
      </c>
    </row>
    <row r="11" spans="2:15" ht="24" customHeight="1" x14ac:dyDescent="0.35">
      <c r="B11" s="57"/>
      <c r="C11" s="58"/>
      <c r="D11" s="59"/>
      <c r="E11" s="58"/>
      <c r="F11" s="58"/>
      <c r="G11" s="58"/>
      <c r="H11" s="58"/>
      <c r="I11" s="58"/>
      <c r="J11" s="58"/>
      <c r="K11" s="58"/>
      <c r="L11" s="58"/>
      <c r="M11" s="58"/>
      <c r="O11" s="63" t="s">
        <v>92</v>
      </c>
    </row>
    <row r="12" spans="2:15" s="64" customFormat="1" ht="27.75" customHeight="1" x14ac:dyDescent="0.35">
      <c r="B12" s="136" t="s">
        <v>0</v>
      </c>
      <c r="C12" s="138" t="s">
        <v>34</v>
      </c>
      <c r="D12" s="139" t="s">
        <v>93</v>
      </c>
      <c r="E12" s="139" t="s">
        <v>12</v>
      </c>
      <c r="F12" s="138" t="s">
        <v>34</v>
      </c>
      <c r="G12" s="141" t="s">
        <v>35</v>
      </c>
      <c r="H12" s="162" t="s">
        <v>36</v>
      </c>
      <c r="I12" s="164" t="s">
        <v>37</v>
      </c>
      <c r="J12" s="165"/>
      <c r="K12" s="162" t="s">
        <v>94</v>
      </c>
      <c r="L12" s="162" t="s">
        <v>38</v>
      </c>
      <c r="M12" s="162" t="s">
        <v>95</v>
      </c>
      <c r="N12" s="162" t="s">
        <v>39</v>
      </c>
      <c r="O12" s="160" t="s">
        <v>40</v>
      </c>
    </row>
    <row r="13" spans="2:15" s="64" customFormat="1" ht="55.5" customHeight="1" x14ac:dyDescent="0.35">
      <c r="B13" s="137"/>
      <c r="C13" s="138"/>
      <c r="D13" s="140"/>
      <c r="E13" s="140"/>
      <c r="F13" s="138"/>
      <c r="G13" s="142"/>
      <c r="H13" s="163"/>
      <c r="I13" s="124" t="s">
        <v>19</v>
      </c>
      <c r="J13" s="124" t="s">
        <v>20</v>
      </c>
      <c r="K13" s="163"/>
      <c r="L13" s="163"/>
      <c r="M13" s="163"/>
      <c r="N13" s="163"/>
      <c r="O13" s="161"/>
    </row>
    <row r="14" spans="2:15" s="64" customFormat="1" ht="123.75" customHeight="1" x14ac:dyDescent="0.35">
      <c r="B14" s="143"/>
      <c r="C14" s="145" t="s">
        <v>96</v>
      </c>
      <c r="D14" s="147" t="s">
        <v>41</v>
      </c>
      <c r="E14" s="65" t="s">
        <v>97</v>
      </c>
      <c r="F14" s="148" t="s">
        <v>96</v>
      </c>
      <c r="G14" s="66" t="s">
        <v>98</v>
      </c>
      <c r="H14" s="67" t="s">
        <v>99</v>
      </c>
      <c r="I14" s="68">
        <v>3</v>
      </c>
      <c r="J14" s="69">
        <v>4</v>
      </c>
      <c r="K14" s="70">
        <f>+I14*J14</f>
        <v>12</v>
      </c>
      <c r="L14" s="69">
        <v>1</v>
      </c>
      <c r="M14" s="70">
        <f>+K14/L14</f>
        <v>12</v>
      </c>
      <c r="N14" s="71" t="s">
        <v>100</v>
      </c>
      <c r="O14" s="72"/>
    </row>
    <row r="15" spans="2:15" s="58" customFormat="1" ht="110.25" customHeight="1" x14ac:dyDescent="0.35">
      <c r="B15" s="144"/>
      <c r="C15" s="146"/>
      <c r="D15" s="147"/>
      <c r="E15" s="65" t="s">
        <v>101</v>
      </c>
      <c r="F15" s="149"/>
      <c r="G15" s="74" t="s">
        <v>102</v>
      </c>
      <c r="H15" s="75" t="s">
        <v>103</v>
      </c>
      <c r="I15" s="68">
        <v>3</v>
      </c>
      <c r="J15" s="69">
        <v>4</v>
      </c>
      <c r="K15" s="70">
        <f>+I15*J15</f>
        <v>12</v>
      </c>
      <c r="L15" s="69">
        <v>1</v>
      </c>
      <c r="M15" s="70">
        <f>+K15/L15</f>
        <v>12</v>
      </c>
      <c r="N15" s="76" t="s">
        <v>104</v>
      </c>
      <c r="O15" s="77"/>
    </row>
    <row r="16" spans="2:15" s="58" customFormat="1" ht="180" customHeight="1" x14ac:dyDescent="0.35">
      <c r="B16" s="73"/>
      <c r="C16" s="146"/>
      <c r="D16" s="78" t="s">
        <v>105</v>
      </c>
      <c r="E16" s="65" t="s">
        <v>106</v>
      </c>
      <c r="F16" s="149"/>
      <c r="G16" s="66" t="s">
        <v>107</v>
      </c>
      <c r="H16" s="67" t="s">
        <v>108</v>
      </c>
      <c r="I16" s="68">
        <v>3</v>
      </c>
      <c r="J16" s="69">
        <v>4</v>
      </c>
      <c r="K16" s="70">
        <f t="shared" ref="K16:K65" si="0">+I16*J16</f>
        <v>12</v>
      </c>
      <c r="L16" s="69">
        <v>1</v>
      </c>
      <c r="M16" s="70">
        <f t="shared" ref="M16:M65" si="1">+K16/L16</f>
        <v>12</v>
      </c>
      <c r="N16" s="79" t="s">
        <v>109</v>
      </c>
      <c r="O16" s="77"/>
    </row>
    <row r="17" spans="2:15" s="58" customFormat="1" ht="85.5" customHeight="1" x14ac:dyDescent="0.35">
      <c r="B17" s="73"/>
      <c r="C17" s="146"/>
      <c r="D17" s="78" t="s">
        <v>24</v>
      </c>
      <c r="E17" s="65" t="s">
        <v>110</v>
      </c>
      <c r="F17" s="149"/>
      <c r="G17" s="66" t="s">
        <v>111</v>
      </c>
      <c r="H17" s="80" t="s">
        <v>64</v>
      </c>
      <c r="I17" s="68">
        <v>3</v>
      </c>
      <c r="J17" s="69">
        <v>4</v>
      </c>
      <c r="K17" s="70">
        <f t="shared" si="0"/>
        <v>12</v>
      </c>
      <c r="L17" s="69">
        <v>1</v>
      </c>
      <c r="M17" s="70">
        <f t="shared" si="1"/>
        <v>12</v>
      </c>
      <c r="N17" s="79" t="s">
        <v>112</v>
      </c>
      <c r="O17" s="77"/>
    </row>
    <row r="18" spans="2:15" s="58" customFormat="1" ht="120.75" customHeight="1" x14ac:dyDescent="0.35">
      <c r="B18" s="150"/>
      <c r="C18" s="152" t="s">
        <v>113</v>
      </c>
      <c r="D18" s="154" t="s">
        <v>41</v>
      </c>
      <c r="E18" s="65" t="s">
        <v>97</v>
      </c>
      <c r="F18" s="148" t="s">
        <v>113</v>
      </c>
      <c r="G18" s="66" t="s">
        <v>66</v>
      </c>
      <c r="H18" s="67" t="s">
        <v>99</v>
      </c>
      <c r="I18" s="68">
        <v>3</v>
      </c>
      <c r="J18" s="69">
        <v>4</v>
      </c>
      <c r="K18" s="70">
        <f t="shared" si="0"/>
        <v>12</v>
      </c>
      <c r="L18" s="69">
        <v>1</v>
      </c>
      <c r="M18" s="70">
        <f t="shared" si="1"/>
        <v>12</v>
      </c>
      <c r="N18" s="71" t="s">
        <v>114</v>
      </c>
      <c r="O18" s="72"/>
    </row>
    <row r="19" spans="2:15" s="58" customFormat="1" ht="147" customHeight="1" x14ac:dyDescent="0.35">
      <c r="B19" s="151"/>
      <c r="C19" s="153"/>
      <c r="D19" s="155"/>
      <c r="E19" s="65" t="s">
        <v>101</v>
      </c>
      <c r="F19" s="149"/>
      <c r="G19" s="74" t="s">
        <v>102</v>
      </c>
      <c r="H19" s="80" t="s">
        <v>103</v>
      </c>
      <c r="I19" s="68">
        <v>3</v>
      </c>
      <c r="J19" s="69">
        <v>4</v>
      </c>
      <c r="K19" s="70">
        <f t="shared" si="0"/>
        <v>12</v>
      </c>
      <c r="L19" s="69">
        <v>1</v>
      </c>
      <c r="M19" s="70">
        <f t="shared" si="1"/>
        <v>12</v>
      </c>
      <c r="N19" s="79" t="s">
        <v>115</v>
      </c>
      <c r="O19" s="82"/>
    </row>
    <row r="20" spans="2:15" s="58" customFormat="1" ht="96.75" customHeight="1" thickBot="1" x14ac:dyDescent="0.4">
      <c r="B20" s="81"/>
      <c r="C20" s="153"/>
      <c r="D20" s="78" t="s">
        <v>24</v>
      </c>
      <c r="E20" s="65" t="s">
        <v>116</v>
      </c>
      <c r="F20" s="149"/>
      <c r="G20" s="66" t="s">
        <v>117</v>
      </c>
      <c r="H20" s="80" t="s">
        <v>61</v>
      </c>
      <c r="I20" s="68">
        <v>3</v>
      </c>
      <c r="J20" s="69">
        <v>4</v>
      </c>
      <c r="K20" s="70">
        <f t="shared" si="0"/>
        <v>12</v>
      </c>
      <c r="L20" s="69">
        <v>1</v>
      </c>
      <c r="M20" s="70">
        <f t="shared" si="1"/>
        <v>12</v>
      </c>
      <c r="N20" s="79" t="s">
        <v>118</v>
      </c>
      <c r="O20" s="82"/>
    </row>
    <row r="21" spans="2:15" s="58" customFormat="1" ht="111" customHeight="1" x14ac:dyDescent="0.35">
      <c r="B21" s="83"/>
      <c r="C21" s="166" t="s">
        <v>119</v>
      </c>
      <c r="D21" s="154" t="s">
        <v>41</v>
      </c>
      <c r="E21" s="65" t="s">
        <v>97</v>
      </c>
      <c r="F21" s="148" t="s">
        <v>119</v>
      </c>
      <c r="G21" s="66" t="s">
        <v>66</v>
      </c>
      <c r="H21" s="67" t="s">
        <v>99</v>
      </c>
      <c r="I21" s="68">
        <v>3</v>
      </c>
      <c r="J21" s="69">
        <v>4</v>
      </c>
      <c r="K21" s="70">
        <f t="shared" si="0"/>
        <v>12</v>
      </c>
      <c r="L21" s="69">
        <v>1</v>
      </c>
      <c r="M21" s="70">
        <f t="shared" si="1"/>
        <v>12</v>
      </c>
      <c r="N21" s="84" t="s">
        <v>120</v>
      </c>
      <c r="O21" s="72"/>
    </row>
    <row r="22" spans="2:15" s="58" customFormat="1" ht="132" customHeight="1" thickBot="1" x14ac:dyDescent="0.4">
      <c r="B22" s="83"/>
      <c r="C22" s="167"/>
      <c r="D22" s="155"/>
      <c r="E22" s="65" t="s">
        <v>101</v>
      </c>
      <c r="F22" s="149"/>
      <c r="G22" s="74" t="s">
        <v>102</v>
      </c>
      <c r="H22" s="80" t="s">
        <v>103</v>
      </c>
      <c r="I22" s="68">
        <v>3</v>
      </c>
      <c r="J22" s="69">
        <v>4</v>
      </c>
      <c r="K22" s="70">
        <f t="shared" si="0"/>
        <v>12</v>
      </c>
      <c r="L22" s="69">
        <v>1</v>
      </c>
      <c r="M22" s="70">
        <f t="shared" si="1"/>
        <v>12</v>
      </c>
      <c r="N22" s="79" t="s">
        <v>121</v>
      </c>
      <c r="O22" s="72"/>
    </row>
    <row r="23" spans="2:15" s="58" customFormat="1" ht="106.5" customHeight="1" thickBot="1" x14ac:dyDescent="0.4">
      <c r="B23" s="83"/>
      <c r="C23" s="167"/>
      <c r="D23" s="154" t="s">
        <v>105</v>
      </c>
      <c r="E23" s="65" t="s">
        <v>106</v>
      </c>
      <c r="F23" s="149"/>
      <c r="G23" s="66" t="s">
        <v>107</v>
      </c>
      <c r="H23" s="67" t="s">
        <v>108</v>
      </c>
      <c r="I23" s="68">
        <v>3</v>
      </c>
      <c r="J23" s="69">
        <v>4</v>
      </c>
      <c r="K23" s="70">
        <f t="shared" si="0"/>
        <v>12</v>
      </c>
      <c r="L23" s="69">
        <v>1</v>
      </c>
      <c r="M23" s="70">
        <f t="shared" si="1"/>
        <v>12</v>
      </c>
      <c r="N23" s="85" t="s">
        <v>122</v>
      </c>
      <c r="O23" s="72"/>
    </row>
    <row r="24" spans="2:15" s="58" customFormat="1" ht="95.25" customHeight="1" x14ac:dyDescent="0.35">
      <c r="B24" s="83"/>
      <c r="C24" s="167"/>
      <c r="D24" s="155"/>
      <c r="E24" s="65" t="s">
        <v>123</v>
      </c>
      <c r="F24" s="149"/>
      <c r="G24" s="66" t="s">
        <v>124</v>
      </c>
      <c r="H24" s="86" t="s">
        <v>125</v>
      </c>
      <c r="I24" s="68">
        <v>3</v>
      </c>
      <c r="J24" s="69">
        <v>4</v>
      </c>
      <c r="K24" s="70">
        <f t="shared" si="0"/>
        <v>12</v>
      </c>
      <c r="L24" s="69">
        <v>1</v>
      </c>
      <c r="M24" s="70">
        <f t="shared" si="1"/>
        <v>12</v>
      </c>
      <c r="N24" s="87" t="s">
        <v>126</v>
      </c>
      <c r="O24" s="72"/>
    </row>
    <row r="25" spans="2:15" s="58" customFormat="1" ht="97.5" customHeight="1" thickBot="1" x14ac:dyDescent="0.4">
      <c r="B25" s="83"/>
      <c r="C25" s="167"/>
      <c r="D25" s="154" t="s">
        <v>24</v>
      </c>
      <c r="E25" s="65" t="s">
        <v>116</v>
      </c>
      <c r="F25" s="149"/>
      <c r="G25" s="66" t="s">
        <v>117</v>
      </c>
      <c r="H25" s="80" t="s">
        <v>61</v>
      </c>
      <c r="I25" s="68">
        <v>3</v>
      </c>
      <c r="J25" s="69">
        <v>4</v>
      </c>
      <c r="K25" s="70">
        <f t="shared" si="0"/>
        <v>12</v>
      </c>
      <c r="L25" s="69">
        <v>1</v>
      </c>
      <c r="M25" s="70">
        <f t="shared" si="1"/>
        <v>12</v>
      </c>
      <c r="N25" s="88" t="s">
        <v>127</v>
      </c>
      <c r="O25" s="72"/>
    </row>
    <row r="26" spans="2:15" s="58" customFormat="1" ht="95.25" customHeight="1" x14ac:dyDescent="0.35">
      <c r="B26" s="83"/>
      <c r="C26" s="168"/>
      <c r="D26" s="155"/>
      <c r="E26" s="65" t="s">
        <v>110</v>
      </c>
      <c r="F26" s="159"/>
      <c r="G26" s="66" t="s">
        <v>111</v>
      </c>
      <c r="H26" s="80" t="s">
        <v>64</v>
      </c>
      <c r="I26" s="68">
        <v>3</v>
      </c>
      <c r="J26" s="69">
        <v>4</v>
      </c>
      <c r="K26" s="70">
        <f t="shared" si="0"/>
        <v>12</v>
      </c>
      <c r="L26" s="69">
        <v>1</v>
      </c>
      <c r="M26" s="70">
        <f t="shared" si="1"/>
        <v>12</v>
      </c>
      <c r="N26" s="87" t="s">
        <v>128</v>
      </c>
      <c r="O26" s="82"/>
    </row>
    <row r="27" spans="2:15" s="58" customFormat="1" ht="199.5" customHeight="1" x14ac:dyDescent="0.35">
      <c r="B27" s="83"/>
      <c r="C27" s="156" t="s">
        <v>129</v>
      </c>
      <c r="D27" s="154" t="s">
        <v>41</v>
      </c>
      <c r="E27" s="65" t="s">
        <v>97</v>
      </c>
      <c r="F27" s="148" t="s">
        <v>129</v>
      </c>
      <c r="G27" s="66" t="s">
        <v>66</v>
      </c>
      <c r="H27" s="67" t="s">
        <v>99</v>
      </c>
      <c r="I27" s="68">
        <v>3</v>
      </c>
      <c r="J27" s="69">
        <v>4</v>
      </c>
      <c r="K27" s="70">
        <f t="shared" si="0"/>
        <v>12</v>
      </c>
      <c r="L27" s="69">
        <v>1</v>
      </c>
      <c r="M27" s="70">
        <f t="shared" si="1"/>
        <v>12</v>
      </c>
      <c r="N27" s="71" t="s">
        <v>130</v>
      </c>
      <c r="O27" s="72"/>
    </row>
    <row r="28" spans="2:15" s="58" customFormat="1" ht="129" customHeight="1" x14ac:dyDescent="0.35">
      <c r="B28" s="83"/>
      <c r="C28" s="157"/>
      <c r="D28" s="155"/>
      <c r="E28" s="65" t="s">
        <v>101</v>
      </c>
      <c r="F28" s="149"/>
      <c r="G28" s="74" t="s">
        <v>102</v>
      </c>
      <c r="H28" s="80" t="s">
        <v>131</v>
      </c>
      <c r="I28" s="68">
        <v>3</v>
      </c>
      <c r="J28" s="69">
        <v>4</v>
      </c>
      <c r="K28" s="70">
        <f t="shared" si="0"/>
        <v>12</v>
      </c>
      <c r="L28" s="69">
        <v>1</v>
      </c>
      <c r="M28" s="70">
        <f t="shared" si="1"/>
        <v>12</v>
      </c>
      <c r="N28" s="79" t="s">
        <v>132</v>
      </c>
      <c r="O28" s="82"/>
    </row>
    <row r="29" spans="2:15" s="58" customFormat="1" ht="111.75" customHeight="1" x14ac:dyDescent="0.35">
      <c r="B29" s="83"/>
      <c r="C29" s="157"/>
      <c r="D29" s="68"/>
      <c r="E29" s="65" t="s">
        <v>123</v>
      </c>
      <c r="F29" s="149"/>
      <c r="G29" s="66" t="s">
        <v>124</v>
      </c>
      <c r="H29" s="86" t="s">
        <v>125</v>
      </c>
      <c r="I29" s="68">
        <v>3</v>
      </c>
      <c r="J29" s="69">
        <v>4</v>
      </c>
      <c r="K29" s="70">
        <f t="shared" si="0"/>
        <v>12</v>
      </c>
      <c r="L29" s="69">
        <v>1</v>
      </c>
      <c r="M29" s="70">
        <f t="shared" si="1"/>
        <v>12</v>
      </c>
      <c r="N29" s="79" t="s">
        <v>133</v>
      </c>
      <c r="O29" s="82"/>
    </row>
    <row r="30" spans="2:15" s="58" customFormat="1" ht="111.75" customHeight="1" x14ac:dyDescent="0.35">
      <c r="B30" s="83"/>
      <c r="C30" s="157"/>
      <c r="D30" s="154" t="s">
        <v>24</v>
      </c>
      <c r="E30" s="65" t="s">
        <v>116</v>
      </c>
      <c r="F30" s="149"/>
      <c r="G30" s="66" t="s">
        <v>117</v>
      </c>
      <c r="H30" s="80" t="s">
        <v>61</v>
      </c>
      <c r="I30" s="68">
        <v>3</v>
      </c>
      <c r="J30" s="69">
        <v>4</v>
      </c>
      <c r="K30" s="70">
        <f t="shared" si="0"/>
        <v>12</v>
      </c>
      <c r="L30" s="69">
        <v>1</v>
      </c>
      <c r="M30" s="70">
        <f t="shared" si="1"/>
        <v>12</v>
      </c>
      <c r="N30" s="89" t="s">
        <v>134</v>
      </c>
      <c r="O30" s="82"/>
    </row>
    <row r="31" spans="2:15" s="58" customFormat="1" ht="145.5" customHeight="1" thickBot="1" x14ac:dyDescent="0.4">
      <c r="B31" s="83"/>
      <c r="C31" s="158"/>
      <c r="D31" s="155"/>
      <c r="E31" s="65" t="s">
        <v>110</v>
      </c>
      <c r="F31" s="159"/>
      <c r="G31" s="66" t="s">
        <v>111</v>
      </c>
      <c r="H31" s="80" t="s">
        <v>64</v>
      </c>
      <c r="I31" s="68">
        <v>3</v>
      </c>
      <c r="J31" s="69">
        <v>4</v>
      </c>
      <c r="K31" s="70">
        <f t="shared" si="0"/>
        <v>12</v>
      </c>
      <c r="L31" s="69">
        <v>1</v>
      </c>
      <c r="M31" s="70">
        <f t="shared" si="1"/>
        <v>12</v>
      </c>
      <c r="N31" s="79" t="s">
        <v>135</v>
      </c>
      <c r="O31" s="82"/>
    </row>
    <row r="32" spans="2:15" s="58" customFormat="1" ht="62.25" customHeight="1" thickBot="1" x14ac:dyDescent="0.4">
      <c r="B32" s="83"/>
      <c r="C32" s="169" t="s">
        <v>136</v>
      </c>
      <c r="D32" s="154" t="s">
        <v>41</v>
      </c>
      <c r="E32" s="65" t="s">
        <v>97</v>
      </c>
      <c r="F32" s="148" t="s">
        <v>136</v>
      </c>
      <c r="G32" s="66" t="s">
        <v>66</v>
      </c>
      <c r="H32" s="67" t="s">
        <v>99</v>
      </c>
      <c r="I32" s="68">
        <v>3</v>
      </c>
      <c r="J32" s="69">
        <v>4</v>
      </c>
      <c r="K32" s="70">
        <f t="shared" si="0"/>
        <v>12</v>
      </c>
      <c r="L32" s="69">
        <v>1</v>
      </c>
      <c r="M32" s="70">
        <f t="shared" si="1"/>
        <v>12</v>
      </c>
      <c r="N32" s="90" t="s">
        <v>137</v>
      </c>
      <c r="O32" s="91"/>
    </row>
    <row r="33" spans="2:15" s="58" customFormat="1" ht="137.25" customHeight="1" thickBot="1" x14ac:dyDescent="0.4">
      <c r="B33" s="83"/>
      <c r="C33" s="170"/>
      <c r="D33" s="155"/>
      <c r="E33" s="65" t="s">
        <v>101</v>
      </c>
      <c r="F33" s="149"/>
      <c r="G33" s="74" t="s">
        <v>102</v>
      </c>
      <c r="H33" s="80" t="s">
        <v>131</v>
      </c>
      <c r="I33" s="68">
        <v>3</v>
      </c>
      <c r="J33" s="69">
        <v>4</v>
      </c>
      <c r="K33" s="70">
        <f t="shared" si="0"/>
        <v>12</v>
      </c>
      <c r="L33" s="69">
        <v>1</v>
      </c>
      <c r="M33" s="70">
        <f t="shared" si="1"/>
        <v>12</v>
      </c>
      <c r="N33" s="79" t="s">
        <v>138</v>
      </c>
      <c r="O33" s="92"/>
    </row>
    <row r="34" spans="2:15" s="58" customFormat="1" ht="117" customHeight="1" x14ac:dyDescent="0.35">
      <c r="B34" s="83"/>
      <c r="C34" s="170"/>
      <c r="D34" s="154" t="s">
        <v>105</v>
      </c>
      <c r="E34" s="65" t="s">
        <v>106</v>
      </c>
      <c r="F34" s="149"/>
      <c r="G34" s="66" t="s">
        <v>107</v>
      </c>
      <c r="H34" s="67" t="s">
        <v>108</v>
      </c>
      <c r="I34" s="68">
        <v>3</v>
      </c>
      <c r="J34" s="69">
        <v>4</v>
      </c>
      <c r="K34" s="70">
        <f t="shared" si="0"/>
        <v>12</v>
      </c>
      <c r="L34" s="69">
        <v>1</v>
      </c>
      <c r="M34" s="70">
        <f t="shared" si="1"/>
        <v>12</v>
      </c>
      <c r="N34" s="79" t="s">
        <v>139</v>
      </c>
      <c r="O34" s="87"/>
    </row>
    <row r="35" spans="2:15" s="58" customFormat="1" ht="62.25" customHeight="1" x14ac:dyDescent="0.35">
      <c r="B35" s="83"/>
      <c r="C35" s="170"/>
      <c r="D35" s="155"/>
      <c r="E35" s="65" t="s">
        <v>123</v>
      </c>
      <c r="F35" s="149"/>
      <c r="G35" s="66" t="s">
        <v>124</v>
      </c>
      <c r="H35" s="86" t="s">
        <v>125</v>
      </c>
      <c r="I35" s="68">
        <v>3</v>
      </c>
      <c r="J35" s="69">
        <v>4</v>
      </c>
      <c r="K35" s="70">
        <f t="shared" si="0"/>
        <v>12</v>
      </c>
      <c r="L35" s="69">
        <v>1</v>
      </c>
      <c r="M35" s="70">
        <f t="shared" si="1"/>
        <v>12</v>
      </c>
      <c r="N35" s="71" t="s">
        <v>140</v>
      </c>
      <c r="O35" s="93"/>
    </row>
    <row r="36" spans="2:15" s="58" customFormat="1" ht="79.5" customHeight="1" x14ac:dyDescent="0.35">
      <c r="B36" s="83"/>
      <c r="C36" s="170"/>
      <c r="D36" s="78" t="s">
        <v>24</v>
      </c>
      <c r="E36" s="65" t="s">
        <v>116</v>
      </c>
      <c r="F36" s="149"/>
      <c r="G36" s="66" t="s">
        <v>117</v>
      </c>
      <c r="H36" s="80" t="s">
        <v>61</v>
      </c>
      <c r="I36" s="68">
        <v>3</v>
      </c>
      <c r="J36" s="69">
        <v>4</v>
      </c>
      <c r="K36" s="70">
        <f t="shared" si="0"/>
        <v>12</v>
      </c>
      <c r="L36" s="69">
        <v>1</v>
      </c>
      <c r="M36" s="70">
        <f t="shared" si="1"/>
        <v>12</v>
      </c>
      <c r="N36" s="79" t="s">
        <v>141</v>
      </c>
      <c r="O36" s="82"/>
    </row>
    <row r="37" spans="2:15" s="58" customFormat="1" ht="192.75" customHeight="1" x14ac:dyDescent="0.35">
      <c r="B37" s="83"/>
      <c r="C37" s="171" t="s">
        <v>142</v>
      </c>
      <c r="D37" s="154" t="s">
        <v>41</v>
      </c>
      <c r="E37" s="65" t="s">
        <v>97</v>
      </c>
      <c r="F37" s="148" t="s">
        <v>142</v>
      </c>
      <c r="G37" s="66" t="s">
        <v>66</v>
      </c>
      <c r="H37" s="67" t="s">
        <v>99</v>
      </c>
      <c r="I37" s="68">
        <v>3</v>
      </c>
      <c r="J37" s="69">
        <v>4</v>
      </c>
      <c r="K37" s="70">
        <f t="shared" si="0"/>
        <v>12</v>
      </c>
      <c r="L37" s="69">
        <v>1</v>
      </c>
      <c r="M37" s="70">
        <f t="shared" si="1"/>
        <v>12</v>
      </c>
      <c r="N37" s="79" t="s">
        <v>143</v>
      </c>
      <c r="O37" s="82"/>
    </row>
    <row r="38" spans="2:15" s="58" customFormat="1" ht="161.25" customHeight="1" x14ac:dyDescent="0.35">
      <c r="B38" s="83"/>
      <c r="C38" s="172"/>
      <c r="D38" s="155"/>
      <c r="E38" s="65" t="s">
        <v>101</v>
      </c>
      <c r="F38" s="149"/>
      <c r="G38" s="74" t="s">
        <v>102</v>
      </c>
      <c r="H38" s="80" t="s">
        <v>131</v>
      </c>
      <c r="I38" s="68">
        <v>3</v>
      </c>
      <c r="J38" s="69">
        <v>4</v>
      </c>
      <c r="K38" s="70">
        <f t="shared" si="0"/>
        <v>12</v>
      </c>
      <c r="L38" s="69">
        <v>1</v>
      </c>
      <c r="M38" s="70">
        <f t="shared" si="1"/>
        <v>12</v>
      </c>
      <c r="N38" s="79" t="s">
        <v>144</v>
      </c>
      <c r="O38" s="82"/>
    </row>
    <row r="39" spans="2:15" s="58" customFormat="1" ht="60" customHeight="1" x14ac:dyDescent="0.35">
      <c r="B39" s="83"/>
      <c r="C39" s="172"/>
      <c r="D39" s="78" t="s">
        <v>105</v>
      </c>
      <c r="E39" s="65" t="s">
        <v>106</v>
      </c>
      <c r="F39" s="149"/>
      <c r="G39" s="66" t="s">
        <v>107</v>
      </c>
      <c r="H39" s="67" t="s">
        <v>108</v>
      </c>
      <c r="I39" s="68">
        <v>3</v>
      </c>
      <c r="J39" s="69">
        <v>4</v>
      </c>
      <c r="K39" s="70">
        <f t="shared" si="0"/>
        <v>12</v>
      </c>
      <c r="L39" s="69">
        <v>1</v>
      </c>
      <c r="M39" s="70">
        <f t="shared" si="1"/>
        <v>12</v>
      </c>
      <c r="N39" s="79" t="s">
        <v>145</v>
      </c>
      <c r="O39" s="82"/>
    </row>
    <row r="40" spans="2:15" s="58" customFormat="1" ht="60" customHeight="1" x14ac:dyDescent="0.35">
      <c r="B40" s="83"/>
      <c r="C40" s="172"/>
      <c r="D40" s="78" t="s">
        <v>24</v>
      </c>
      <c r="E40" s="65" t="s">
        <v>116</v>
      </c>
      <c r="F40" s="149"/>
      <c r="G40" s="66" t="s">
        <v>117</v>
      </c>
      <c r="H40" s="80" t="s">
        <v>61</v>
      </c>
      <c r="I40" s="68">
        <v>3</v>
      </c>
      <c r="J40" s="69">
        <v>4</v>
      </c>
      <c r="K40" s="70">
        <f t="shared" si="0"/>
        <v>12</v>
      </c>
      <c r="L40" s="69">
        <v>1</v>
      </c>
      <c r="M40" s="70">
        <f t="shared" si="1"/>
        <v>12</v>
      </c>
      <c r="N40" s="79" t="s">
        <v>146</v>
      </c>
      <c r="O40" s="82"/>
    </row>
    <row r="41" spans="2:15" s="58" customFormat="1" ht="88.5" customHeight="1" x14ac:dyDescent="0.35">
      <c r="B41" s="83"/>
      <c r="C41" s="173" t="s">
        <v>147</v>
      </c>
      <c r="D41" s="94" t="s">
        <v>41</v>
      </c>
      <c r="E41" s="65" t="s">
        <v>97</v>
      </c>
      <c r="F41" s="148" t="s">
        <v>147</v>
      </c>
      <c r="G41" s="66" t="s">
        <v>66</v>
      </c>
      <c r="H41" s="67" t="s">
        <v>99</v>
      </c>
      <c r="I41" s="68">
        <v>3</v>
      </c>
      <c r="J41" s="69">
        <v>4</v>
      </c>
      <c r="K41" s="70">
        <f t="shared" si="0"/>
        <v>12</v>
      </c>
      <c r="L41" s="69">
        <v>1</v>
      </c>
      <c r="M41" s="95">
        <f t="shared" si="1"/>
        <v>12</v>
      </c>
      <c r="N41" s="79" t="s">
        <v>148</v>
      </c>
      <c r="O41" s="82"/>
    </row>
    <row r="42" spans="2:15" s="58" customFormat="1" ht="153.75" customHeight="1" x14ac:dyDescent="0.35">
      <c r="B42" s="83"/>
      <c r="C42" s="174"/>
      <c r="D42" s="94" t="s">
        <v>41</v>
      </c>
      <c r="E42" s="65" t="s">
        <v>101</v>
      </c>
      <c r="F42" s="149"/>
      <c r="G42" s="74" t="s">
        <v>102</v>
      </c>
      <c r="H42" s="80" t="s">
        <v>103</v>
      </c>
      <c r="I42" s="68">
        <v>3</v>
      </c>
      <c r="J42" s="69">
        <v>4</v>
      </c>
      <c r="K42" s="70">
        <f t="shared" si="0"/>
        <v>12</v>
      </c>
      <c r="L42" s="69">
        <v>1</v>
      </c>
      <c r="M42" s="95">
        <f t="shared" si="1"/>
        <v>12</v>
      </c>
      <c r="N42" s="79" t="s">
        <v>149</v>
      </c>
      <c r="O42" s="82"/>
    </row>
    <row r="43" spans="2:15" s="58" customFormat="1" ht="68.25" customHeight="1" x14ac:dyDescent="0.35">
      <c r="B43" s="83"/>
      <c r="C43" s="174"/>
      <c r="D43" s="94" t="s">
        <v>105</v>
      </c>
      <c r="E43" s="65" t="s">
        <v>106</v>
      </c>
      <c r="F43" s="149"/>
      <c r="G43" s="66" t="s">
        <v>107</v>
      </c>
      <c r="H43" s="67" t="s">
        <v>150</v>
      </c>
      <c r="I43" s="68">
        <v>3</v>
      </c>
      <c r="J43" s="69">
        <v>4</v>
      </c>
      <c r="K43" s="70">
        <f t="shared" si="0"/>
        <v>12</v>
      </c>
      <c r="L43" s="69">
        <v>1</v>
      </c>
      <c r="M43" s="95">
        <f t="shared" si="1"/>
        <v>12</v>
      </c>
      <c r="N43" s="79" t="s">
        <v>151</v>
      </c>
      <c r="O43" s="82"/>
    </row>
    <row r="44" spans="2:15" s="58" customFormat="1" ht="105" customHeight="1" x14ac:dyDescent="0.35">
      <c r="B44" s="83"/>
      <c r="C44" s="174"/>
      <c r="D44" s="94" t="s">
        <v>105</v>
      </c>
      <c r="E44" s="65" t="s">
        <v>123</v>
      </c>
      <c r="F44" s="149"/>
      <c r="G44" s="66" t="s">
        <v>124</v>
      </c>
      <c r="H44" s="86" t="s">
        <v>125</v>
      </c>
      <c r="I44" s="68">
        <v>3</v>
      </c>
      <c r="J44" s="69">
        <v>4</v>
      </c>
      <c r="K44" s="70">
        <f t="shared" si="0"/>
        <v>12</v>
      </c>
      <c r="L44" s="69">
        <v>3</v>
      </c>
      <c r="M44" s="95">
        <f t="shared" si="1"/>
        <v>4</v>
      </c>
      <c r="N44" s="79" t="s">
        <v>152</v>
      </c>
      <c r="O44" s="82"/>
    </row>
    <row r="45" spans="2:15" s="58" customFormat="1" ht="105" customHeight="1" x14ac:dyDescent="0.35">
      <c r="B45" s="83"/>
      <c r="C45" s="174"/>
      <c r="D45" s="78" t="s">
        <v>24</v>
      </c>
      <c r="E45" s="65" t="s">
        <v>116</v>
      </c>
      <c r="F45" s="149"/>
      <c r="G45" s="66" t="s">
        <v>117</v>
      </c>
      <c r="H45" s="80" t="s">
        <v>61</v>
      </c>
      <c r="I45" s="68">
        <v>3</v>
      </c>
      <c r="J45" s="69">
        <v>4</v>
      </c>
      <c r="K45" s="70">
        <f t="shared" si="0"/>
        <v>12</v>
      </c>
      <c r="L45" s="69">
        <v>1</v>
      </c>
      <c r="M45" s="95">
        <f t="shared" si="1"/>
        <v>12</v>
      </c>
      <c r="N45" s="79" t="s">
        <v>153</v>
      </c>
      <c r="O45" s="82"/>
    </row>
    <row r="46" spans="2:15" s="58" customFormat="1" ht="73.5" customHeight="1" x14ac:dyDescent="0.35">
      <c r="B46" s="83"/>
      <c r="C46" s="175" t="s">
        <v>154</v>
      </c>
      <c r="D46" s="154" t="s">
        <v>41</v>
      </c>
      <c r="E46" s="65" t="s">
        <v>97</v>
      </c>
      <c r="F46" s="148" t="s">
        <v>154</v>
      </c>
      <c r="G46" s="66" t="s">
        <v>66</v>
      </c>
      <c r="H46" s="67" t="s">
        <v>99</v>
      </c>
      <c r="I46" s="68">
        <v>3</v>
      </c>
      <c r="J46" s="69">
        <v>4</v>
      </c>
      <c r="K46" s="70">
        <f t="shared" si="0"/>
        <v>12</v>
      </c>
      <c r="L46" s="69">
        <v>1</v>
      </c>
      <c r="M46" s="95">
        <f t="shared" si="1"/>
        <v>12</v>
      </c>
      <c r="N46" s="79" t="s">
        <v>155</v>
      </c>
      <c r="O46" s="82"/>
    </row>
    <row r="47" spans="2:15" s="58" customFormat="1" ht="108" customHeight="1" x14ac:dyDescent="0.35">
      <c r="B47" s="83"/>
      <c r="C47" s="176"/>
      <c r="D47" s="155"/>
      <c r="E47" s="65" t="s">
        <v>101</v>
      </c>
      <c r="F47" s="149"/>
      <c r="G47" s="74" t="s">
        <v>102</v>
      </c>
      <c r="H47" s="80" t="s">
        <v>103</v>
      </c>
      <c r="I47" s="68">
        <v>3</v>
      </c>
      <c r="J47" s="69">
        <v>4</v>
      </c>
      <c r="K47" s="70">
        <f t="shared" si="0"/>
        <v>12</v>
      </c>
      <c r="L47" s="69">
        <v>1</v>
      </c>
      <c r="M47" s="95">
        <f t="shared" si="1"/>
        <v>12</v>
      </c>
      <c r="N47" s="79" t="s">
        <v>156</v>
      </c>
      <c r="O47" s="82"/>
    </row>
    <row r="48" spans="2:15" s="58" customFormat="1" ht="75.75" customHeight="1" x14ac:dyDescent="0.35">
      <c r="B48" s="83"/>
      <c r="C48" s="176"/>
      <c r="D48" s="154" t="s">
        <v>24</v>
      </c>
      <c r="E48" s="65" t="s">
        <v>116</v>
      </c>
      <c r="F48" s="149"/>
      <c r="G48" s="66" t="s">
        <v>117</v>
      </c>
      <c r="H48" s="80" t="s">
        <v>61</v>
      </c>
      <c r="I48" s="68">
        <v>3</v>
      </c>
      <c r="J48" s="69">
        <v>4</v>
      </c>
      <c r="K48" s="70">
        <f t="shared" si="0"/>
        <v>12</v>
      </c>
      <c r="L48" s="69">
        <v>1</v>
      </c>
      <c r="M48" s="95">
        <f t="shared" si="1"/>
        <v>12</v>
      </c>
      <c r="N48" s="79" t="s">
        <v>157</v>
      </c>
      <c r="O48" s="82"/>
    </row>
    <row r="49" spans="2:15" s="58" customFormat="1" ht="159" customHeight="1" x14ac:dyDescent="0.35">
      <c r="B49" s="83"/>
      <c r="C49" s="177"/>
      <c r="D49" s="155"/>
      <c r="E49" s="65" t="s">
        <v>110</v>
      </c>
      <c r="F49" s="159"/>
      <c r="G49" s="66" t="s">
        <v>111</v>
      </c>
      <c r="H49" s="80" t="s">
        <v>64</v>
      </c>
      <c r="I49" s="68">
        <v>3</v>
      </c>
      <c r="J49" s="69">
        <v>4</v>
      </c>
      <c r="K49" s="70">
        <f t="shared" si="0"/>
        <v>12</v>
      </c>
      <c r="L49" s="69">
        <v>1</v>
      </c>
      <c r="M49" s="95">
        <f t="shared" si="1"/>
        <v>12</v>
      </c>
      <c r="N49" s="79" t="s">
        <v>158</v>
      </c>
      <c r="O49" s="82"/>
    </row>
    <row r="50" spans="2:15" s="58" customFormat="1" ht="81.75" customHeight="1" x14ac:dyDescent="0.35">
      <c r="B50" s="83"/>
      <c r="C50" s="178" t="s">
        <v>159</v>
      </c>
      <c r="D50" s="154" t="s">
        <v>41</v>
      </c>
      <c r="E50" s="65" t="s">
        <v>97</v>
      </c>
      <c r="F50" s="148" t="s">
        <v>159</v>
      </c>
      <c r="G50" s="66" t="s">
        <v>66</v>
      </c>
      <c r="H50" s="67" t="s">
        <v>99</v>
      </c>
      <c r="I50" s="68">
        <v>3</v>
      </c>
      <c r="J50" s="69">
        <v>4</v>
      </c>
      <c r="K50" s="70">
        <f t="shared" si="0"/>
        <v>12</v>
      </c>
      <c r="L50" s="69">
        <v>1</v>
      </c>
      <c r="M50" s="95">
        <f t="shared" si="1"/>
        <v>12</v>
      </c>
      <c r="N50" s="79" t="s">
        <v>160</v>
      </c>
      <c r="O50" s="82"/>
    </row>
    <row r="51" spans="2:15" s="58" customFormat="1" ht="90.75" customHeight="1" thickBot="1" x14ac:dyDescent="0.4">
      <c r="B51" s="83"/>
      <c r="C51" s="179"/>
      <c r="D51" s="155"/>
      <c r="E51" s="65" t="s">
        <v>101</v>
      </c>
      <c r="F51" s="149"/>
      <c r="G51" s="74" t="s">
        <v>102</v>
      </c>
      <c r="H51" s="80" t="s">
        <v>103</v>
      </c>
      <c r="I51" s="68">
        <v>3</v>
      </c>
      <c r="J51" s="69">
        <v>4</v>
      </c>
      <c r="K51" s="70">
        <f t="shared" si="0"/>
        <v>12</v>
      </c>
      <c r="L51" s="69">
        <v>1</v>
      </c>
      <c r="M51" s="95">
        <f t="shared" si="1"/>
        <v>12</v>
      </c>
      <c r="N51" s="79" t="s">
        <v>161</v>
      </c>
      <c r="O51" s="96"/>
    </row>
    <row r="52" spans="2:15" s="58" customFormat="1" ht="64.5" customHeight="1" x14ac:dyDescent="0.35">
      <c r="B52" s="83"/>
      <c r="C52" s="179"/>
      <c r="D52" s="154" t="s">
        <v>105</v>
      </c>
      <c r="E52" s="65" t="s">
        <v>106</v>
      </c>
      <c r="F52" s="149"/>
      <c r="G52" s="66" t="s">
        <v>107</v>
      </c>
      <c r="H52" s="67" t="s">
        <v>150</v>
      </c>
      <c r="I52" s="68">
        <v>3</v>
      </c>
      <c r="J52" s="69">
        <v>4</v>
      </c>
      <c r="K52" s="70">
        <f t="shared" si="0"/>
        <v>12</v>
      </c>
      <c r="L52" s="69">
        <v>1</v>
      </c>
      <c r="M52" s="95">
        <f t="shared" si="1"/>
        <v>12</v>
      </c>
      <c r="N52" s="79" t="s">
        <v>162</v>
      </c>
      <c r="O52" s="97"/>
    </row>
    <row r="53" spans="2:15" s="58" customFormat="1" ht="64.5" customHeight="1" x14ac:dyDescent="0.35">
      <c r="B53" s="83"/>
      <c r="C53" s="179"/>
      <c r="D53" s="155"/>
      <c r="E53" s="65" t="s">
        <v>123</v>
      </c>
      <c r="F53" s="149"/>
      <c r="G53" s="66" t="s">
        <v>124</v>
      </c>
      <c r="H53" s="86" t="s">
        <v>125</v>
      </c>
      <c r="I53" s="68">
        <v>3</v>
      </c>
      <c r="J53" s="69">
        <v>4</v>
      </c>
      <c r="K53" s="70">
        <f t="shared" si="0"/>
        <v>12</v>
      </c>
      <c r="L53" s="69">
        <v>1</v>
      </c>
      <c r="M53" s="95">
        <f t="shared" si="1"/>
        <v>12</v>
      </c>
      <c r="N53" s="79" t="s">
        <v>163</v>
      </c>
      <c r="O53" s="82"/>
    </row>
    <row r="54" spans="2:15" s="58" customFormat="1" ht="64.5" customHeight="1" x14ac:dyDescent="0.35">
      <c r="B54" s="83"/>
      <c r="C54" s="179"/>
      <c r="D54" s="78" t="s">
        <v>24</v>
      </c>
      <c r="E54" s="65" t="s">
        <v>116</v>
      </c>
      <c r="F54" s="149"/>
      <c r="G54" s="66" t="s">
        <v>117</v>
      </c>
      <c r="H54" s="80" t="s">
        <v>61</v>
      </c>
      <c r="I54" s="68">
        <v>3</v>
      </c>
      <c r="J54" s="69">
        <v>4</v>
      </c>
      <c r="K54" s="70">
        <f t="shared" si="0"/>
        <v>12</v>
      </c>
      <c r="L54" s="69">
        <v>1</v>
      </c>
      <c r="M54" s="95">
        <f t="shared" si="1"/>
        <v>12</v>
      </c>
      <c r="N54" s="79" t="s">
        <v>164</v>
      </c>
      <c r="O54" s="82"/>
    </row>
    <row r="55" spans="2:15" s="58" customFormat="1" ht="67.5" customHeight="1" x14ac:dyDescent="0.35">
      <c r="B55" s="83"/>
      <c r="C55" s="180" t="s">
        <v>165</v>
      </c>
      <c r="D55" s="154" t="s">
        <v>41</v>
      </c>
      <c r="E55" s="65" t="s">
        <v>97</v>
      </c>
      <c r="F55" s="148" t="s">
        <v>165</v>
      </c>
      <c r="G55" s="66" t="s">
        <v>166</v>
      </c>
      <c r="H55" s="67" t="s">
        <v>99</v>
      </c>
      <c r="I55" s="68">
        <v>3</v>
      </c>
      <c r="J55" s="69">
        <v>4</v>
      </c>
      <c r="K55" s="70">
        <f t="shared" si="0"/>
        <v>12</v>
      </c>
      <c r="L55" s="69">
        <v>1</v>
      </c>
      <c r="M55" s="95">
        <f t="shared" si="1"/>
        <v>12</v>
      </c>
      <c r="N55" s="79" t="s">
        <v>167</v>
      </c>
      <c r="O55" s="82"/>
    </row>
    <row r="56" spans="2:15" s="58" customFormat="1" ht="183.75" customHeight="1" x14ac:dyDescent="0.35">
      <c r="B56" s="83"/>
      <c r="C56" s="181"/>
      <c r="D56" s="155"/>
      <c r="E56" s="65" t="s">
        <v>101</v>
      </c>
      <c r="F56" s="149"/>
      <c r="G56" s="74" t="s">
        <v>102</v>
      </c>
      <c r="H56" s="80" t="s">
        <v>103</v>
      </c>
      <c r="I56" s="68">
        <v>3</v>
      </c>
      <c r="J56" s="69">
        <v>4</v>
      </c>
      <c r="K56" s="70">
        <f t="shared" si="0"/>
        <v>12</v>
      </c>
      <c r="L56" s="69">
        <v>1</v>
      </c>
      <c r="M56" s="95">
        <f t="shared" si="1"/>
        <v>12</v>
      </c>
      <c r="N56" s="79" t="s">
        <v>168</v>
      </c>
      <c r="O56" s="82"/>
    </row>
    <row r="57" spans="2:15" s="58" customFormat="1" ht="83.25" customHeight="1" x14ac:dyDescent="0.35">
      <c r="B57" s="83"/>
      <c r="C57" s="181"/>
      <c r="D57" s="154" t="s">
        <v>105</v>
      </c>
      <c r="E57" s="65" t="s">
        <v>106</v>
      </c>
      <c r="F57" s="149"/>
      <c r="G57" s="66" t="s">
        <v>107</v>
      </c>
      <c r="H57" s="67" t="s">
        <v>150</v>
      </c>
      <c r="I57" s="68">
        <v>3</v>
      </c>
      <c r="J57" s="69">
        <v>4</v>
      </c>
      <c r="K57" s="70">
        <f t="shared" si="0"/>
        <v>12</v>
      </c>
      <c r="L57" s="69">
        <v>1</v>
      </c>
      <c r="M57" s="95">
        <f t="shared" si="1"/>
        <v>12</v>
      </c>
      <c r="N57" s="79" t="s">
        <v>169</v>
      </c>
      <c r="O57" s="82"/>
    </row>
    <row r="58" spans="2:15" s="58" customFormat="1" ht="143.25" customHeight="1" x14ac:dyDescent="0.35">
      <c r="B58" s="83"/>
      <c r="C58" s="181"/>
      <c r="D58" s="155"/>
      <c r="E58" s="65" t="s">
        <v>123</v>
      </c>
      <c r="F58" s="149"/>
      <c r="G58" s="66" t="s">
        <v>124</v>
      </c>
      <c r="H58" s="86" t="s">
        <v>125</v>
      </c>
      <c r="I58" s="68">
        <v>3</v>
      </c>
      <c r="J58" s="69">
        <v>4</v>
      </c>
      <c r="K58" s="70">
        <f t="shared" si="0"/>
        <v>12</v>
      </c>
      <c r="L58" s="69">
        <v>3</v>
      </c>
      <c r="M58" s="95">
        <f t="shared" si="1"/>
        <v>4</v>
      </c>
      <c r="N58" s="79" t="s">
        <v>170</v>
      </c>
      <c r="O58" s="82"/>
    </row>
    <row r="59" spans="2:15" s="58" customFormat="1" ht="96" customHeight="1" x14ac:dyDescent="0.35">
      <c r="B59" s="83"/>
      <c r="C59" s="181"/>
      <c r="D59" s="154" t="s">
        <v>24</v>
      </c>
      <c r="E59" s="65" t="s">
        <v>116</v>
      </c>
      <c r="F59" s="149"/>
      <c r="G59" s="66" t="s">
        <v>117</v>
      </c>
      <c r="H59" s="80" t="s">
        <v>61</v>
      </c>
      <c r="I59" s="68">
        <v>3</v>
      </c>
      <c r="J59" s="69">
        <v>4</v>
      </c>
      <c r="K59" s="70">
        <f t="shared" si="0"/>
        <v>12</v>
      </c>
      <c r="L59" s="69">
        <v>1</v>
      </c>
      <c r="M59" s="95">
        <f t="shared" si="1"/>
        <v>12</v>
      </c>
      <c r="N59" s="79" t="s">
        <v>171</v>
      </c>
      <c r="O59" s="82"/>
    </row>
    <row r="60" spans="2:15" s="58" customFormat="1" ht="150" customHeight="1" thickBot="1" x14ac:dyDescent="0.4">
      <c r="B60" s="83"/>
      <c r="C60" s="182"/>
      <c r="D60" s="155"/>
      <c r="E60" s="65" t="s">
        <v>110</v>
      </c>
      <c r="F60" s="159"/>
      <c r="G60" s="66" t="s">
        <v>111</v>
      </c>
      <c r="H60" s="80" t="s">
        <v>64</v>
      </c>
      <c r="I60" s="68">
        <v>3</v>
      </c>
      <c r="J60" s="69">
        <v>4</v>
      </c>
      <c r="K60" s="70">
        <f t="shared" si="0"/>
        <v>12</v>
      </c>
      <c r="L60" s="69">
        <v>1</v>
      </c>
      <c r="M60" s="95">
        <f t="shared" si="1"/>
        <v>12</v>
      </c>
      <c r="N60" s="79" t="s">
        <v>172</v>
      </c>
      <c r="O60" s="82"/>
    </row>
    <row r="61" spans="2:15" s="58" customFormat="1" ht="335.25" customHeight="1" x14ac:dyDescent="0.35">
      <c r="B61" s="83"/>
      <c r="C61" s="145" t="s">
        <v>173</v>
      </c>
      <c r="D61" s="154" t="s">
        <v>41</v>
      </c>
      <c r="E61" s="65" t="s">
        <v>97</v>
      </c>
      <c r="F61" s="148" t="s">
        <v>173</v>
      </c>
      <c r="G61" s="66" t="s">
        <v>66</v>
      </c>
      <c r="H61" s="67" t="s">
        <v>99</v>
      </c>
      <c r="I61" s="68">
        <v>3</v>
      </c>
      <c r="J61" s="69">
        <v>4</v>
      </c>
      <c r="K61" s="70">
        <f t="shared" si="0"/>
        <v>12</v>
      </c>
      <c r="L61" s="69">
        <v>1</v>
      </c>
      <c r="M61" s="95">
        <f t="shared" si="1"/>
        <v>12</v>
      </c>
      <c r="N61" s="98" t="s">
        <v>174</v>
      </c>
      <c r="O61" s="82"/>
    </row>
    <row r="62" spans="2:15" s="58" customFormat="1" ht="152.25" customHeight="1" thickBot="1" x14ac:dyDescent="0.4">
      <c r="B62" s="83"/>
      <c r="C62" s="146"/>
      <c r="D62" s="155"/>
      <c r="E62" s="65" t="s">
        <v>101</v>
      </c>
      <c r="F62" s="149"/>
      <c r="G62" s="74" t="s">
        <v>102</v>
      </c>
      <c r="H62" s="80" t="s">
        <v>103</v>
      </c>
      <c r="I62" s="68">
        <v>3</v>
      </c>
      <c r="J62" s="69">
        <v>4</v>
      </c>
      <c r="K62" s="70">
        <f t="shared" si="0"/>
        <v>12</v>
      </c>
      <c r="L62" s="69">
        <v>1</v>
      </c>
      <c r="M62" s="95">
        <f t="shared" si="1"/>
        <v>12</v>
      </c>
      <c r="N62" s="99" t="s">
        <v>175</v>
      </c>
      <c r="O62" s="82"/>
    </row>
    <row r="63" spans="2:15" s="58" customFormat="1" ht="126.75" customHeight="1" x14ac:dyDescent="0.35">
      <c r="B63" s="83"/>
      <c r="C63" s="146"/>
      <c r="D63" s="154" t="s">
        <v>105</v>
      </c>
      <c r="E63" s="65" t="s">
        <v>106</v>
      </c>
      <c r="F63" s="149"/>
      <c r="G63" s="66" t="s">
        <v>107</v>
      </c>
      <c r="H63" s="67" t="s">
        <v>150</v>
      </c>
      <c r="I63" s="68">
        <v>3</v>
      </c>
      <c r="J63" s="69">
        <v>4</v>
      </c>
      <c r="K63" s="70">
        <f t="shared" si="0"/>
        <v>12</v>
      </c>
      <c r="L63" s="69">
        <v>1</v>
      </c>
      <c r="M63" s="95">
        <f t="shared" si="1"/>
        <v>12</v>
      </c>
      <c r="N63" s="100" t="s">
        <v>176</v>
      </c>
      <c r="O63" s="82"/>
    </row>
    <row r="64" spans="2:15" s="58" customFormat="1" ht="161.25" customHeight="1" thickBot="1" x14ac:dyDescent="0.4">
      <c r="B64" s="83"/>
      <c r="C64" s="146"/>
      <c r="D64" s="155"/>
      <c r="E64" s="65" t="s">
        <v>123</v>
      </c>
      <c r="F64" s="149"/>
      <c r="G64" s="66" t="s">
        <v>124</v>
      </c>
      <c r="H64" s="86" t="s">
        <v>125</v>
      </c>
      <c r="I64" s="68">
        <v>3</v>
      </c>
      <c r="J64" s="69">
        <v>4</v>
      </c>
      <c r="K64" s="70">
        <f t="shared" si="0"/>
        <v>12</v>
      </c>
      <c r="L64" s="69">
        <v>3</v>
      </c>
      <c r="M64" s="95">
        <f t="shared" si="1"/>
        <v>4</v>
      </c>
      <c r="N64" s="101" t="s">
        <v>177</v>
      </c>
      <c r="O64" s="82"/>
    </row>
    <row r="65" spans="2:15" s="58" customFormat="1" ht="405" customHeight="1" thickBot="1" x14ac:dyDescent="0.4">
      <c r="B65" s="102"/>
      <c r="C65" s="183"/>
      <c r="D65" s="103" t="s">
        <v>24</v>
      </c>
      <c r="E65" s="104" t="s">
        <v>116</v>
      </c>
      <c r="F65" s="184"/>
      <c r="G65" s="106" t="s">
        <v>117</v>
      </c>
      <c r="H65" s="107" t="s">
        <v>61</v>
      </c>
      <c r="I65" s="108">
        <v>3</v>
      </c>
      <c r="J65" s="105">
        <v>4</v>
      </c>
      <c r="K65" s="109">
        <f t="shared" si="0"/>
        <v>12</v>
      </c>
      <c r="L65" s="105">
        <v>1</v>
      </c>
      <c r="M65" s="110">
        <f t="shared" si="1"/>
        <v>12</v>
      </c>
      <c r="N65" s="111" t="s">
        <v>178</v>
      </c>
      <c r="O65" s="112"/>
    </row>
    <row r="66" spans="2:15" s="58" customFormat="1" ht="21" hidden="1" x14ac:dyDescent="0.35">
      <c r="B66" s="185" t="s">
        <v>179</v>
      </c>
      <c r="C66" s="186"/>
      <c r="D66" s="186"/>
      <c r="E66" s="186"/>
      <c r="F66" s="186"/>
      <c r="G66" s="113"/>
      <c r="H66" s="114"/>
      <c r="I66" s="59"/>
      <c r="J66" s="115"/>
      <c r="K66" s="59"/>
      <c r="L66" s="115"/>
      <c r="M66" s="115"/>
    </row>
    <row r="67" spans="2:15" s="58" customFormat="1" ht="21" hidden="1" x14ac:dyDescent="0.35">
      <c r="B67" s="57"/>
      <c r="C67" s="115"/>
      <c r="D67" s="59"/>
      <c r="E67" s="59"/>
      <c r="F67" s="115"/>
      <c r="G67" s="113"/>
      <c r="H67" s="114"/>
      <c r="I67" s="59"/>
      <c r="J67" s="115"/>
      <c r="K67" s="59"/>
      <c r="L67" s="115"/>
      <c r="M67" s="115"/>
    </row>
    <row r="68" spans="2:15" s="58" customFormat="1" ht="21" hidden="1" x14ac:dyDescent="0.35">
      <c r="B68" s="57"/>
      <c r="D68" s="59"/>
      <c r="E68" s="59"/>
    </row>
    <row r="69" spans="2:15" s="58" customFormat="1" ht="21" hidden="1" x14ac:dyDescent="0.35">
      <c r="B69" s="57"/>
      <c r="D69" s="59"/>
      <c r="E69" s="59"/>
    </row>
    <row r="70" spans="2:15" s="58" customFormat="1" ht="21" hidden="1" x14ac:dyDescent="0.35">
      <c r="B70" s="57"/>
      <c r="D70" s="59"/>
      <c r="E70" s="59"/>
    </row>
    <row r="71" spans="2:15" s="58" customFormat="1" ht="21" hidden="1" x14ac:dyDescent="0.35">
      <c r="B71" s="57"/>
      <c r="C71" s="58" t="s">
        <v>180</v>
      </c>
      <c r="D71" s="59"/>
      <c r="E71" s="59"/>
      <c r="F71" s="58" t="s">
        <v>180</v>
      </c>
      <c r="G71" s="116"/>
      <c r="H71" s="116"/>
      <c r="I71" s="116"/>
      <c r="J71" s="116"/>
      <c r="K71" s="116"/>
    </row>
    <row r="72" spans="2:15" s="58" customFormat="1" ht="21" hidden="1" x14ac:dyDescent="0.35">
      <c r="B72" s="57"/>
      <c r="D72" s="59"/>
      <c r="E72" s="59"/>
    </row>
    <row r="73" spans="2:15" s="58" customFormat="1" ht="21" hidden="1" x14ac:dyDescent="0.35">
      <c r="B73" s="57"/>
      <c r="C73" s="58" t="s">
        <v>181</v>
      </c>
      <c r="D73" s="59"/>
      <c r="E73" s="59"/>
      <c r="F73" s="58" t="s">
        <v>181</v>
      </c>
      <c r="G73" s="116"/>
      <c r="H73" s="116"/>
      <c r="I73" s="116"/>
      <c r="J73" s="116"/>
      <c r="K73" s="116"/>
      <c r="M73" s="117"/>
    </row>
    <row r="74" spans="2:15" s="58" customFormat="1" ht="21.75" hidden="1" thickBot="1" x14ac:dyDescent="0.4">
      <c r="B74" s="118"/>
      <c r="C74" s="119"/>
      <c r="D74" s="120"/>
      <c r="E74" s="120"/>
      <c r="F74" s="119"/>
      <c r="G74" s="119"/>
      <c r="H74" s="119"/>
      <c r="I74" s="119"/>
      <c r="J74" s="119"/>
      <c r="K74" s="119"/>
      <c r="L74" s="119"/>
      <c r="M74" s="121"/>
    </row>
  </sheetData>
  <mergeCells count="61">
    <mergeCell ref="C61:C65"/>
    <mergeCell ref="D61:D62"/>
    <mergeCell ref="F61:F65"/>
    <mergeCell ref="D63:D64"/>
    <mergeCell ref="B66:F66"/>
    <mergeCell ref="C50:C54"/>
    <mergeCell ref="D50:D51"/>
    <mergeCell ref="F50:F54"/>
    <mergeCell ref="D52:D53"/>
    <mergeCell ref="C55:C60"/>
    <mergeCell ref="D55:D56"/>
    <mergeCell ref="F55:F60"/>
    <mergeCell ref="D57:D58"/>
    <mergeCell ref="D59:D60"/>
    <mergeCell ref="C41:C45"/>
    <mergeCell ref="F41:F45"/>
    <mergeCell ref="C46:C49"/>
    <mergeCell ref="D46:D47"/>
    <mergeCell ref="F46:F49"/>
    <mergeCell ref="D48:D49"/>
    <mergeCell ref="C32:C36"/>
    <mergeCell ref="D32:D33"/>
    <mergeCell ref="F32:F36"/>
    <mergeCell ref="D34:D35"/>
    <mergeCell ref="C37:C40"/>
    <mergeCell ref="D37:D38"/>
    <mergeCell ref="F37:F40"/>
    <mergeCell ref="C27:C31"/>
    <mergeCell ref="D27:D28"/>
    <mergeCell ref="F27:F31"/>
    <mergeCell ref="D30:D31"/>
    <mergeCell ref="O12:O13"/>
    <mergeCell ref="H12:H13"/>
    <mergeCell ref="I12:J12"/>
    <mergeCell ref="K12:K13"/>
    <mergeCell ref="L12:L13"/>
    <mergeCell ref="M12:M13"/>
    <mergeCell ref="N12:N13"/>
    <mergeCell ref="C21:C26"/>
    <mergeCell ref="D21:D22"/>
    <mergeCell ref="F21:F26"/>
    <mergeCell ref="D23:D24"/>
    <mergeCell ref="D25:D26"/>
    <mergeCell ref="B14:B15"/>
    <mergeCell ref="C14:C17"/>
    <mergeCell ref="D14:D15"/>
    <mergeCell ref="F14:F17"/>
    <mergeCell ref="B18:B19"/>
    <mergeCell ref="C18:C20"/>
    <mergeCell ref="D18:D19"/>
    <mergeCell ref="F18:F20"/>
    <mergeCell ref="B4:O4"/>
    <mergeCell ref="B5:O5"/>
    <mergeCell ref="B8:D8"/>
    <mergeCell ref="E8:O8"/>
    <mergeCell ref="B12:B13"/>
    <mergeCell ref="C12:C13"/>
    <mergeCell ref="D12:D13"/>
    <mergeCell ref="E12:E13"/>
    <mergeCell ref="F12:F13"/>
    <mergeCell ref="G12:G13"/>
  </mergeCells>
  <conditionalFormatting sqref="K14:K65 M14:M65">
    <cfRule type="cellIs" dxfId="9" priority="1" operator="greaterThan">
      <formula>15</formula>
    </cfRule>
    <cfRule type="cellIs" dxfId="8" priority="2" operator="greaterThanOrEqual">
      <formula>15.1</formula>
    </cfRule>
    <cfRule type="cellIs" dxfId="7" priority="3" operator="between">
      <formula>10.1</formula>
      <formula>15</formula>
    </cfRule>
    <cfRule type="cellIs" dxfId="6" priority="4" operator="lessThanOrEqual">
      <formula>10</formula>
    </cfRule>
  </conditionalFormatting>
  <conditionalFormatting sqref="M9:M11">
    <cfRule type="colorScale" priority="6">
      <colorScale>
        <cfvo type="min"/>
        <cfvo type="percentile" val="50"/>
        <cfvo type="max"/>
        <color rgb="FFFF0000"/>
        <color rgb="FFFFC000"/>
        <color rgb="FFFF0000"/>
      </colorScale>
    </cfRule>
    <cfRule type="colorScale" priority="7">
      <colorScale>
        <cfvo type="min"/>
        <cfvo type="percentile" val="50"/>
        <cfvo type="max"/>
        <color rgb="FF63BE7B"/>
        <color rgb="FFFFEB84"/>
        <color rgb="FFF8696B"/>
      </colorScale>
    </cfRule>
  </conditionalFormatting>
  <conditionalFormatting sqref="O9:O11">
    <cfRule type="colorScale" priority="5">
      <colorScale>
        <cfvo type="min"/>
        <cfvo type="percentile" val="50"/>
        <cfvo type="max"/>
        <color rgb="FFFF0000"/>
        <color rgb="FFFFC000"/>
        <color rgb="FF00B050"/>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A7DA8-B6B7-4FB9-8A50-D4A0A80E7969}">
  <dimension ref="A1:N41"/>
  <sheetViews>
    <sheetView showGridLines="0" zoomScale="55" zoomScaleNormal="55" workbookViewId="0">
      <selection activeCell="K8" sqref="K8"/>
    </sheetView>
  </sheetViews>
  <sheetFormatPr baseColWidth="10" defaultColWidth="11.42578125" defaultRowHeight="15" x14ac:dyDescent="0.25"/>
  <cols>
    <col min="1" max="1" width="16.85546875" style="5" customWidth="1"/>
    <col min="2" max="2" width="7.28515625" style="5" customWidth="1"/>
    <col min="3" max="3" width="4.42578125" style="5" customWidth="1"/>
    <col min="4" max="8" width="15.7109375" style="5" customWidth="1"/>
    <col min="9" max="9" width="11.42578125" style="5"/>
    <col min="10" max="10" width="16.28515625" style="5" customWidth="1"/>
    <col min="11" max="11" width="22.28515625" style="5" customWidth="1"/>
    <col min="12" max="12" width="20.7109375" style="5" bestFit="1" customWidth="1"/>
    <col min="13" max="13" width="16.7109375" style="5" bestFit="1" customWidth="1"/>
    <col min="14" max="14" width="17.28515625" style="5" customWidth="1"/>
    <col min="15" max="16384" width="11.42578125" style="5"/>
  </cols>
  <sheetData>
    <row r="1" spans="1:14" ht="33.75" x14ac:dyDescent="0.5">
      <c r="A1" s="4"/>
      <c r="B1" s="4"/>
      <c r="C1" s="4"/>
      <c r="D1" s="4"/>
      <c r="E1" s="4"/>
      <c r="F1" s="189" t="s">
        <v>65</v>
      </c>
      <c r="G1" s="189"/>
      <c r="H1" s="189"/>
      <c r="I1" s="189"/>
      <c r="J1" s="189"/>
      <c r="K1" s="189"/>
    </row>
    <row r="2" spans="1:14" ht="24" customHeight="1" x14ac:dyDescent="0.55000000000000004">
      <c r="A2" s="1" t="s">
        <v>75</v>
      </c>
      <c r="B2" s="1"/>
      <c r="C2" s="2"/>
      <c r="D2" s="3"/>
      <c r="E2" s="6"/>
      <c r="F2" s="25"/>
      <c r="G2" s="25"/>
      <c r="H2" s="25"/>
      <c r="I2" s="25"/>
      <c r="J2" s="25"/>
      <c r="K2" s="25"/>
    </row>
    <row r="3" spans="1:14" ht="21" x14ac:dyDescent="0.35">
      <c r="A3" s="26"/>
      <c r="B3" s="26"/>
      <c r="C3" s="26"/>
      <c r="D3" s="26"/>
      <c r="E3" s="26"/>
      <c r="F3" s="26"/>
      <c r="G3" s="26"/>
      <c r="H3" s="26"/>
      <c r="I3" s="26"/>
    </row>
    <row r="4" spans="1:14" ht="45" customHeight="1" x14ac:dyDescent="0.25"/>
    <row r="5" spans="1:14" ht="45" customHeight="1" x14ac:dyDescent="0.4">
      <c r="B5" s="191"/>
      <c r="C5" s="191"/>
      <c r="D5" s="191"/>
      <c r="E5" s="191"/>
      <c r="F5" s="191"/>
      <c r="G5" s="191"/>
      <c r="H5" s="191"/>
    </row>
    <row r="6" spans="1:14" ht="80.099999999999994" customHeight="1" x14ac:dyDescent="0.35">
      <c r="B6" s="192" t="s">
        <v>19</v>
      </c>
      <c r="C6" s="7">
        <v>5</v>
      </c>
      <c r="D6" s="8">
        <v>5</v>
      </c>
      <c r="E6" s="8">
        <v>10</v>
      </c>
      <c r="F6" s="9">
        <v>15</v>
      </c>
      <c r="G6" s="10">
        <v>20</v>
      </c>
      <c r="H6" s="10">
        <v>25</v>
      </c>
      <c r="K6" s="190" t="s">
        <v>85</v>
      </c>
      <c r="L6" s="190"/>
      <c r="M6" s="190"/>
      <c r="N6" s="190"/>
    </row>
    <row r="7" spans="1:14" ht="80.099999999999994" customHeight="1" x14ac:dyDescent="0.35">
      <c r="B7" s="192"/>
      <c r="C7" s="7">
        <v>4</v>
      </c>
      <c r="D7" s="8">
        <v>4</v>
      </c>
      <c r="E7" s="8">
        <v>8</v>
      </c>
      <c r="F7" s="9">
        <v>12</v>
      </c>
      <c r="G7" s="10">
        <v>16</v>
      </c>
      <c r="H7" s="10">
        <v>20</v>
      </c>
      <c r="K7" s="11" t="s">
        <v>21</v>
      </c>
      <c r="L7" s="11" t="s">
        <v>19</v>
      </c>
      <c r="M7" s="11" t="s">
        <v>20</v>
      </c>
      <c r="N7" s="12" t="s">
        <v>44</v>
      </c>
    </row>
    <row r="8" spans="1:14" ht="80.099999999999994" customHeight="1" x14ac:dyDescent="0.35">
      <c r="B8" s="192"/>
      <c r="C8" s="7">
        <v>3</v>
      </c>
      <c r="D8" s="8">
        <v>3</v>
      </c>
      <c r="E8" s="8">
        <v>6</v>
      </c>
      <c r="F8" s="8">
        <v>9</v>
      </c>
      <c r="G8" s="9">
        <v>12</v>
      </c>
      <c r="H8" s="9">
        <v>15</v>
      </c>
      <c r="K8" s="13" t="s">
        <v>22</v>
      </c>
      <c r="L8" s="14">
        <v>3</v>
      </c>
      <c r="M8" s="14">
        <f>+'[1]Matriz de Riegos institucional'!H12</f>
        <v>4</v>
      </c>
      <c r="N8" s="15">
        <f>+'[1]Matriz de Riegos institucional'!K12</f>
        <v>11.833333333333334</v>
      </c>
    </row>
    <row r="9" spans="1:14" ht="80.099999999999994" customHeight="1" x14ac:dyDescent="0.35">
      <c r="B9" s="192"/>
      <c r="C9" s="7">
        <v>2</v>
      </c>
      <c r="D9" s="8">
        <v>2</v>
      </c>
      <c r="E9" s="8">
        <v>4</v>
      </c>
      <c r="F9" s="8">
        <v>6</v>
      </c>
      <c r="G9" s="8">
        <v>8</v>
      </c>
      <c r="H9" s="8">
        <v>10</v>
      </c>
      <c r="K9" s="13" t="s">
        <v>23</v>
      </c>
      <c r="L9" s="14">
        <v>3</v>
      </c>
      <c r="M9" s="14">
        <v>4</v>
      </c>
      <c r="N9" s="15">
        <v>12</v>
      </c>
    </row>
    <row r="10" spans="1:14" ht="80.099999999999994" customHeight="1" x14ac:dyDescent="0.35">
      <c r="B10" s="192"/>
      <c r="C10" s="7">
        <v>1</v>
      </c>
      <c r="D10" s="8">
        <v>1</v>
      </c>
      <c r="E10" s="8">
        <v>2</v>
      </c>
      <c r="F10" s="8">
        <v>3</v>
      </c>
      <c r="G10" s="8">
        <v>4</v>
      </c>
      <c r="H10" s="8">
        <v>5</v>
      </c>
      <c r="K10" s="13" t="s">
        <v>24</v>
      </c>
      <c r="L10" s="13">
        <v>3</v>
      </c>
      <c r="M10" s="14">
        <f>AVERAGE(M8:M9)</f>
        <v>4</v>
      </c>
      <c r="N10" s="15">
        <v>12</v>
      </c>
    </row>
    <row r="11" spans="1:14" ht="45" customHeight="1" x14ac:dyDescent="0.55000000000000004">
      <c r="C11" s="16"/>
      <c r="D11" s="17">
        <v>1</v>
      </c>
      <c r="E11" s="17">
        <v>2</v>
      </c>
      <c r="F11" s="17">
        <v>3</v>
      </c>
      <c r="G11" s="17">
        <v>4</v>
      </c>
      <c r="H11" s="17">
        <v>5</v>
      </c>
      <c r="K11" s="188" t="s">
        <v>45</v>
      </c>
      <c r="L11" s="188"/>
      <c r="M11" s="188"/>
      <c r="N11" s="18">
        <f>AVERAGE(N8:N10)</f>
        <v>11.944444444444445</v>
      </c>
    </row>
    <row r="12" spans="1:14" ht="45" customHeight="1" x14ac:dyDescent="0.45">
      <c r="D12" s="187" t="s">
        <v>20</v>
      </c>
      <c r="E12" s="187"/>
      <c r="F12" s="187"/>
      <c r="G12" s="187"/>
      <c r="H12" s="187"/>
    </row>
    <row r="13" spans="1:14" ht="18.75" x14ac:dyDescent="0.3">
      <c r="M13" s="19" t="s">
        <v>28</v>
      </c>
      <c r="N13" s="20" t="s">
        <v>29</v>
      </c>
    </row>
    <row r="14" spans="1:14" ht="18.75" x14ac:dyDescent="0.3">
      <c r="M14" s="19" t="s">
        <v>30</v>
      </c>
      <c r="N14" s="21" t="s">
        <v>31</v>
      </c>
    </row>
    <row r="15" spans="1:14" ht="18.75" x14ac:dyDescent="0.3">
      <c r="M15" s="19" t="s">
        <v>32</v>
      </c>
      <c r="N15" s="22" t="s">
        <v>33</v>
      </c>
    </row>
    <row r="22" spans="1:6" x14ac:dyDescent="0.25">
      <c r="A22" s="23"/>
      <c r="B22" s="23"/>
      <c r="C22" s="23"/>
      <c r="D22" s="23"/>
      <c r="E22" s="23"/>
      <c r="F22" s="23"/>
    </row>
    <row r="23" spans="1:6" x14ac:dyDescent="0.25">
      <c r="A23" s="23"/>
      <c r="B23" s="23"/>
      <c r="C23" s="23" t="s">
        <v>46</v>
      </c>
      <c r="D23" s="23" t="s">
        <v>47</v>
      </c>
      <c r="E23" s="23"/>
      <c r="F23" s="23"/>
    </row>
    <row r="24" spans="1:6" x14ac:dyDescent="0.25">
      <c r="A24" s="23"/>
      <c r="B24" s="23"/>
      <c r="C24" s="23">
        <v>5</v>
      </c>
      <c r="D24" s="23">
        <v>1</v>
      </c>
      <c r="E24" s="23"/>
      <c r="F24" s="23"/>
    </row>
    <row r="25" spans="1:6" x14ac:dyDescent="0.25">
      <c r="A25" s="23"/>
      <c r="B25" s="23"/>
      <c r="C25" s="23">
        <v>10</v>
      </c>
      <c r="D25" s="23">
        <v>1</v>
      </c>
      <c r="E25" s="23"/>
      <c r="F25" s="23"/>
    </row>
    <row r="26" spans="1:6" x14ac:dyDescent="0.25">
      <c r="A26" s="23"/>
      <c r="B26" s="23"/>
      <c r="C26" s="23">
        <v>15</v>
      </c>
      <c r="D26" s="23">
        <v>1</v>
      </c>
      <c r="E26" s="23"/>
      <c r="F26" s="23"/>
    </row>
    <row r="27" spans="1:6" x14ac:dyDescent="0.25">
      <c r="A27" s="23"/>
      <c r="B27" s="23"/>
      <c r="C27" s="23">
        <v>20</v>
      </c>
      <c r="D27" s="23">
        <v>1</v>
      </c>
      <c r="E27" s="23"/>
      <c r="F27" s="23"/>
    </row>
    <row r="28" spans="1:6" x14ac:dyDescent="0.25">
      <c r="A28" s="23"/>
      <c r="B28" s="23"/>
      <c r="C28" s="23">
        <v>25</v>
      </c>
      <c r="D28" s="23">
        <v>1</v>
      </c>
      <c r="E28" s="23"/>
      <c r="F28" s="23"/>
    </row>
    <row r="29" spans="1:6" x14ac:dyDescent="0.25">
      <c r="A29" s="23"/>
      <c r="B29" s="23"/>
      <c r="C29" s="23">
        <v>100</v>
      </c>
      <c r="D29" s="23">
        <v>5</v>
      </c>
      <c r="E29" s="23"/>
      <c r="F29" s="23"/>
    </row>
    <row r="30" spans="1:6" x14ac:dyDescent="0.25">
      <c r="A30" s="23"/>
      <c r="B30" s="23"/>
      <c r="C30" s="23"/>
      <c r="D30" s="23"/>
      <c r="E30" s="24">
        <v>2.4500000000000002</v>
      </c>
      <c r="F30" s="23"/>
    </row>
    <row r="31" spans="1:6" x14ac:dyDescent="0.25">
      <c r="A31" s="23"/>
      <c r="B31" s="23"/>
      <c r="C31" s="23"/>
      <c r="D31" s="23"/>
      <c r="E31" s="23">
        <v>89</v>
      </c>
      <c r="F31" s="23"/>
    </row>
    <row r="32" spans="1:6" x14ac:dyDescent="0.25">
      <c r="A32" s="23"/>
      <c r="B32" s="23"/>
      <c r="C32" s="23"/>
      <c r="D32" s="23"/>
      <c r="E32" s="23"/>
      <c r="F32" s="23"/>
    </row>
    <row r="33" spans="1:6" x14ac:dyDescent="0.25">
      <c r="A33" s="23"/>
      <c r="B33" s="23"/>
      <c r="C33" s="23" t="s">
        <v>48</v>
      </c>
      <c r="D33" s="23">
        <f>E30*PI()</f>
        <v>7.696902001294994</v>
      </c>
      <c r="E33" s="23"/>
      <c r="F33" s="23"/>
    </row>
    <row r="34" spans="1:6" x14ac:dyDescent="0.25">
      <c r="A34" s="23"/>
      <c r="B34" s="23"/>
      <c r="C34" s="23"/>
      <c r="D34" s="23"/>
      <c r="E34" s="23"/>
      <c r="F34" s="23"/>
    </row>
    <row r="35" spans="1:6" x14ac:dyDescent="0.25">
      <c r="A35" s="23"/>
      <c r="B35" s="23"/>
      <c r="C35" s="23" t="s">
        <v>49</v>
      </c>
      <c r="D35" s="23" t="s">
        <v>50</v>
      </c>
      <c r="E35" s="23"/>
      <c r="F35" s="23"/>
    </row>
    <row r="36" spans="1:6" x14ac:dyDescent="0.25">
      <c r="A36" s="23"/>
      <c r="B36" s="23" t="s">
        <v>51</v>
      </c>
      <c r="C36" s="23">
        <v>0</v>
      </c>
      <c r="D36" s="23">
        <v>0</v>
      </c>
      <c r="E36" s="23"/>
      <c r="F36" s="23"/>
    </row>
    <row r="37" spans="1:6" x14ac:dyDescent="0.25">
      <c r="A37" s="23"/>
      <c r="B37" s="23" t="s">
        <v>52</v>
      </c>
      <c r="C37" s="23">
        <f>COS(D33)*(-1)</f>
        <v>-0.15643446504023029</v>
      </c>
      <c r="D37" s="23">
        <f>SIN(D33)</f>
        <v>0.98768834059513777</v>
      </c>
      <c r="E37" s="23"/>
      <c r="F37" s="23"/>
    </row>
    <row r="38" spans="1:6" x14ac:dyDescent="0.25">
      <c r="A38" s="23"/>
      <c r="B38" s="23"/>
      <c r="C38" s="23"/>
      <c r="D38" s="23"/>
      <c r="E38" s="23"/>
      <c r="F38" s="23"/>
    </row>
    <row r="39" spans="1:6" x14ac:dyDescent="0.25">
      <c r="A39" s="23"/>
      <c r="B39" s="23"/>
      <c r="C39" s="23"/>
      <c r="D39" s="23"/>
      <c r="E39" s="23"/>
      <c r="F39" s="23"/>
    </row>
    <row r="40" spans="1:6" x14ac:dyDescent="0.25">
      <c r="A40" s="23"/>
      <c r="B40" s="23"/>
      <c r="C40" s="23"/>
      <c r="D40" s="23"/>
      <c r="E40" s="23"/>
      <c r="F40" s="23"/>
    </row>
    <row r="41" spans="1:6" x14ac:dyDescent="0.25">
      <c r="A41" s="23"/>
      <c r="B41" s="23"/>
      <c r="C41" s="23"/>
      <c r="D41" s="23"/>
      <c r="E41" s="23"/>
      <c r="F41" s="23"/>
    </row>
  </sheetData>
  <sheetProtection sheet="1" objects="1" scenarios="1"/>
  <mergeCells count="6">
    <mergeCell ref="D12:H12"/>
    <mergeCell ref="K11:M11"/>
    <mergeCell ref="F1:K1"/>
    <mergeCell ref="K6:N6"/>
    <mergeCell ref="B5:H5"/>
    <mergeCell ref="B6:B10"/>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3A676-2DD8-479B-A25A-9905644DC10D}">
  <dimension ref="A2:P13"/>
  <sheetViews>
    <sheetView tabSelected="1" workbookViewId="0">
      <selection activeCell="F8" sqref="F8"/>
    </sheetView>
  </sheetViews>
  <sheetFormatPr baseColWidth="10" defaultColWidth="11.42578125" defaultRowHeight="15" x14ac:dyDescent="0.25"/>
  <cols>
    <col min="1" max="1" width="11.42578125" style="49"/>
    <col min="2" max="2" width="39.42578125" style="49" customWidth="1"/>
    <col min="3" max="3" width="11.42578125" style="49"/>
    <col min="4" max="4" width="11.42578125" style="51"/>
    <col min="5" max="5" width="36.7109375" style="49" customWidth="1"/>
    <col min="6" max="7" width="17.5703125" style="49" customWidth="1"/>
    <col min="8" max="8" width="20.7109375" style="49" customWidth="1"/>
    <col min="9" max="9" width="49.5703125" style="49" customWidth="1"/>
    <col min="10" max="10" width="30.140625" style="49" customWidth="1"/>
    <col min="11" max="11" width="25.42578125" style="49" customWidth="1"/>
    <col min="12" max="12" width="14.42578125" style="49" customWidth="1"/>
    <col min="13" max="13" width="14.42578125" style="49" bestFit="1" customWidth="1"/>
    <col min="14" max="14" width="23.42578125" style="49" hidden="1" customWidth="1"/>
    <col min="15" max="16" width="11.42578125" style="27"/>
  </cols>
  <sheetData>
    <row r="2" spans="1:15" ht="46.5" x14ac:dyDescent="0.25">
      <c r="A2" s="197" t="s">
        <v>43</v>
      </c>
      <c r="B2" s="198"/>
      <c r="C2" s="198"/>
      <c r="D2" s="198"/>
      <c r="E2" s="198"/>
      <c r="F2" s="198"/>
      <c r="G2" s="198"/>
      <c r="H2" s="198"/>
      <c r="I2" s="198"/>
      <c r="J2" s="198"/>
      <c r="K2" s="198"/>
      <c r="L2" s="198"/>
      <c r="M2" s="198"/>
      <c r="N2" s="198"/>
    </row>
    <row r="3" spans="1:15" ht="46.5" x14ac:dyDescent="0.4">
      <c r="A3" s="122" t="s">
        <v>182</v>
      </c>
      <c r="B3" s="123"/>
      <c r="C3" s="29"/>
      <c r="D3" s="29"/>
      <c r="E3" s="29"/>
      <c r="F3" s="29"/>
      <c r="G3" s="29"/>
      <c r="H3" s="29"/>
      <c r="I3" s="29"/>
      <c r="J3" s="29"/>
      <c r="K3" s="29"/>
      <c r="L3" s="29"/>
      <c r="M3" s="29"/>
      <c r="N3" s="29"/>
    </row>
    <row r="4" spans="1:15" ht="18" customHeight="1" thickBot="1" x14ac:dyDescent="0.3">
      <c r="A4" s="28"/>
      <c r="B4" s="27"/>
      <c r="C4" s="27"/>
      <c r="D4" s="29"/>
      <c r="E4" s="29"/>
      <c r="F4" s="29"/>
      <c r="G4" s="29"/>
      <c r="H4" s="29"/>
      <c r="I4" s="29"/>
      <c r="J4" s="29"/>
      <c r="K4" s="29"/>
      <c r="L4" s="29"/>
      <c r="M4" s="29"/>
      <c r="N4" s="29"/>
    </row>
    <row r="5" spans="1:15" ht="66.75" customHeight="1" x14ac:dyDescent="0.25">
      <c r="A5" s="199" t="s">
        <v>0</v>
      </c>
      <c r="B5" s="193" t="s">
        <v>1</v>
      </c>
      <c r="C5" s="201" t="s">
        <v>12</v>
      </c>
      <c r="D5" s="203" t="s">
        <v>2</v>
      </c>
      <c r="E5" s="193" t="s">
        <v>3</v>
      </c>
      <c r="F5" s="193" t="s">
        <v>4</v>
      </c>
      <c r="G5" s="193" t="s">
        <v>5</v>
      </c>
      <c r="H5" s="193"/>
      <c r="I5" s="193" t="s">
        <v>6</v>
      </c>
      <c r="J5" s="193" t="s">
        <v>7</v>
      </c>
      <c r="K5" s="193" t="s">
        <v>8</v>
      </c>
      <c r="L5" s="193" t="s">
        <v>9</v>
      </c>
      <c r="M5" s="193" t="s">
        <v>10</v>
      </c>
      <c r="N5" s="195" t="s">
        <v>11</v>
      </c>
    </row>
    <row r="6" spans="1:15" ht="116.25" hidden="1" customHeight="1" x14ac:dyDescent="0.25">
      <c r="A6" s="200"/>
      <c r="B6" s="194"/>
      <c r="C6" s="202"/>
      <c r="D6" s="204"/>
      <c r="E6" s="194"/>
      <c r="F6" s="194"/>
      <c r="G6" s="194"/>
      <c r="H6" s="194"/>
      <c r="I6" s="194"/>
      <c r="J6" s="194"/>
      <c r="K6" s="194"/>
      <c r="L6" s="194"/>
      <c r="M6" s="194"/>
      <c r="N6" s="196"/>
    </row>
    <row r="7" spans="1:15" ht="140.25" customHeight="1" x14ac:dyDescent="0.25">
      <c r="A7" s="30">
        <v>1</v>
      </c>
      <c r="B7" s="31" t="s">
        <v>53</v>
      </c>
      <c r="C7" s="32" t="s">
        <v>15</v>
      </c>
      <c r="D7" s="33">
        <v>12</v>
      </c>
      <c r="E7" s="34" t="s">
        <v>17</v>
      </c>
      <c r="F7" s="30" t="s">
        <v>16</v>
      </c>
      <c r="G7" s="35" t="s">
        <v>18</v>
      </c>
      <c r="H7" s="36" t="s">
        <v>66</v>
      </c>
      <c r="I7" s="37" t="s">
        <v>83</v>
      </c>
      <c r="J7" s="36" t="s">
        <v>86</v>
      </c>
      <c r="K7" s="36" t="s">
        <v>67</v>
      </c>
      <c r="L7" s="38">
        <v>44927</v>
      </c>
      <c r="M7" s="38">
        <v>45291</v>
      </c>
      <c r="N7" s="30"/>
      <c r="O7" s="39"/>
    </row>
    <row r="8" spans="1:15" ht="166.5" customHeight="1" x14ac:dyDescent="0.25">
      <c r="A8" s="30">
        <v>2</v>
      </c>
      <c r="B8" s="31" t="s">
        <v>81</v>
      </c>
      <c r="C8" s="32" t="s">
        <v>25</v>
      </c>
      <c r="D8" s="33">
        <v>12</v>
      </c>
      <c r="E8" s="34" t="s">
        <v>82</v>
      </c>
      <c r="F8" s="30" t="s">
        <v>16</v>
      </c>
      <c r="G8" s="35" t="s">
        <v>18</v>
      </c>
      <c r="H8" s="36" t="s">
        <v>54</v>
      </c>
      <c r="I8" s="37" t="s">
        <v>84</v>
      </c>
      <c r="J8" s="36" t="s">
        <v>86</v>
      </c>
      <c r="K8" s="36" t="s">
        <v>67</v>
      </c>
      <c r="L8" s="38">
        <v>44927</v>
      </c>
      <c r="M8" s="38">
        <v>45291</v>
      </c>
      <c r="N8" s="30"/>
      <c r="O8" s="39"/>
    </row>
    <row r="9" spans="1:15" ht="156" customHeight="1" x14ac:dyDescent="0.25">
      <c r="A9" s="30">
        <v>3</v>
      </c>
      <c r="B9" s="31" t="s">
        <v>68</v>
      </c>
      <c r="C9" s="35" t="s">
        <v>13</v>
      </c>
      <c r="D9" s="40">
        <v>12</v>
      </c>
      <c r="E9" s="34" t="s">
        <v>88</v>
      </c>
      <c r="F9" s="30" t="s">
        <v>16</v>
      </c>
      <c r="G9" s="30" t="s">
        <v>55</v>
      </c>
      <c r="H9" s="31" t="s">
        <v>56</v>
      </c>
      <c r="I9" s="41" t="s">
        <v>76</v>
      </c>
      <c r="J9" s="36" t="s">
        <v>86</v>
      </c>
      <c r="K9" s="42" t="s">
        <v>69</v>
      </c>
      <c r="L9" s="38">
        <v>44927</v>
      </c>
      <c r="M9" s="38">
        <v>45291</v>
      </c>
      <c r="N9" s="30"/>
    </row>
    <row r="10" spans="1:15" ht="144.6" customHeight="1" x14ac:dyDescent="0.25">
      <c r="A10" s="30">
        <v>4</v>
      </c>
      <c r="B10" s="31" t="s">
        <v>59</v>
      </c>
      <c r="C10" s="35" t="s">
        <v>26</v>
      </c>
      <c r="D10" s="40">
        <v>12</v>
      </c>
      <c r="E10" s="34" t="s">
        <v>60</v>
      </c>
      <c r="F10" s="30" t="s">
        <v>16</v>
      </c>
      <c r="G10" s="35" t="s">
        <v>57</v>
      </c>
      <c r="H10" s="43" t="s">
        <v>58</v>
      </c>
      <c r="I10" s="41" t="s">
        <v>77</v>
      </c>
      <c r="J10" s="36" t="s">
        <v>86</v>
      </c>
      <c r="K10" s="36" t="s">
        <v>70</v>
      </c>
      <c r="L10" s="38">
        <v>44927</v>
      </c>
      <c r="M10" s="38">
        <v>45291</v>
      </c>
      <c r="N10" s="35"/>
    </row>
    <row r="11" spans="1:15" ht="147.75" customHeight="1" x14ac:dyDescent="0.25">
      <c r="A11" s="30">
        <v>5</v>
      </c>
      <c r="B11" s="31" t="s">
        <v>72</v>
      </c>
      <c r="C11" s="44" t="s">
        <v>14</v>
      </c>
      <c r="D11" s="45">
        <v>12</v>
      </c>
      <c r="E11" s="34" t="s">
        <v>73</v>
      </c>
      <c r="F11" s="30" t="s">
        <v>16</v>
      </c>
      <c r="G11" s="35" t="s">
        <v>57</v>
      </c>
      <c r="H11" s="46" t="s">
        <v>71</v>
      </c>
      <c r="I11" s="37" t="s">
        <v>78</v>
      </c>
      <c r="J11" s="36" t="s">
        <v>86</v>
      </c>
      <c r="K11" s="36" t="s">
        <v>74</v>
      </c>
      <c r="L11" s="38">
        <v>44927</v>
      </c>
      <c r="M11" s="38">
        <v>45291</v>
      </c>
      <c r="N11" s="47"/>
    </row>
    <row r="12" spans="1:15" ht="135" x14ac:dyDescent="0.25">
      <c r="A12" s="30">
        <v>6</v>
      </c>
      <c r="B12" s="31" t="s">
        <v>64</v>
      </c>
      <c r="C12" s="30" t="s">
        <v>42</v>
      </c>
      <c r="D12" s="45">
        <v>12</v>
      </c>
      <c r="E12" s="34" t="s">
        <v>79</v>
      </c>
      <c r="F12" s="30" t="s">
        <v>16</v>
      </c>
      <c r="G12" s="35" t="s">
        <v>62</v>
      </c>
      <c r="H12" s="31" t="s">
        <v>63</v>
      </c>
      <c r="I12" s="48" t="s">
        <v>87</v>
      </c>
      <c r="J12" s="36" t="s">
        <v>86</v>
      </c>
      <c r="K12" s="36" t="s">
        <v>80</v>
      </c>
      <c r="L12" s="38">
        <v>44927</v>
      </c>
      <c r="M12" s="38">
        <v>45291</v>
      </c>
      <c r="N12" s="30"/>
    </row>
    <row r="13" spans="1:15" x14ac:dyDescent="0.25">
      <c r="B13" s="50"/>
    </row>
  </sheetData>
  <mergeCells count="14">
    <mergeCell ref="K5:K6"/>
    <mergeCell ref="L5:L6"/>
    <mergeCell ref="M5:M6"/>
    <mergeCell ref="N5:N6"/>
    <mergeCell ref="A2:N2"/>
    <mergeCell ref="A5:A6"/>
    <mergeCell ref="B5:B6"/>
    <mergeCell ref="C5:C6"/>
    <mergeCell ref="D5:D6"/>
    <mergeCell ref="E5:E6"/>
    <mergeCell ref="F5:F6"/>
    <mergeCell ref="G5:H6"/>
    <mergeCell ref="I5:I6"/>
    <mergeCell ref="J5:J6"/>
  </mergeCells>
  <conditionalFormatting sqref="D7:D8">
    <cfRule type="cellIs" dxfId="5" priority="1" operator="between">
      <formula>15.1</formula>
      <formula>25</formula>
    </cfRule>
    <cfRule type="cellIs" dxfId="4" priority="2" operator="between">
      <formula>10.1</formula>
      <formula>15</formula>
    </cfRule>
    <cfRule type="cellIs" dxfId="3" priority="3" operator="between">
      <formula>1</formula>
      <formula>10</formula>
    </cfRule>
  </conditionalFormatting>
  <conditionalFormatting sqref="D11:D12">
    <cfRule type="cellIs" dxfId="2" priority="4" operator="between">
      <formula>15.1</formula>
      <formula>25</formula>
    </cfRule>
    <cfRule type="cellIs" dxfId="1" priority="5" operator="between">
      <formula>10.1</formula>
      <formula>15</formula>
    </cfRule>
    <cfRule type="cellIs" dxfId="0" priority="6" operator="between">
      <formula>1</formula>
      <formula>10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de Evaluación de Riesgos</vt:lpstr>
      <vt:lpstr>Mapa de Riesgos </vt:lpstr>
      <vt:lpstr>Plan de Trabajo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J. Jacobo Jacobo</dc:creator>
  <cp:lastModifiedBy>ine</cp:lastModifiedBy>
  <cp:lastPrinted>2022-12-15T14:24:02Z</cp:lastPrinted>
  <dcterms:created xsi:type="dcterms:W3CDTF">2022-12-01T17:31:37Z</dcterms:created>
  <dcterms:modified xsi:type="dcterms:W3CDTF">2023-04-28T18:12:10Z</dcterms:modified>
</cp:coreProperties>
</file>